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fs.ad.pref.shimane.jp\教育委員会\島根県教育センター\05調査・研究\●全国学力・学習状況調査\R08全国学力・学習状況調査\40_学校分析補助シート\20 完成版\"/>
    </mc:Choice>
  </mc:AlternateContent>
  <xr:revisionPtr revIDLastSave="0" documentId="13_ncr:1_{05148EAE-AC8A-4D98-A3D2-5D577C3254F6}" xr6:coauthVersionLast="47" xr6:coauthVersionMax="47" xr10:uidLastSave="{00000000-0000-0000-0000-000000000000}"/>
  <bookViews>
    <workbookView xWindow="-108" yWindow="-108" windowWidth="23256" windowHeight="12456" xr2:uid="{00000000-000D-0000-FFFF-FFFF00000000}"/>
  </bookViews>
  <sheets>
    <sheet name="入力シート" sheetId="9" r:id="rId1"/>
    <sheet name="国語 " sheetId="7" r:id="rId2"/>
    <sheet name="算数 " sheetId="8" r:id="rId3"/>
  </sheets>
  <definedNames>
    <definedName name="_xlnm.Print_Area" localSheetId="1">'国語 '!$A$1:$BF$46</definedName>
    <definedName name="_xlnm.Print_Area" localSheetId="2">'算数 '!$A$1:$BG$46</definedName>
    <definedName name="_xlnm.Print_Area" localSheetId="0">入力シート!$A$1:$M$79</definedName>
    <definedName name="_xlnm.Print_Titles" localSheetId="0">入力シート!$1:$4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48" i="7" l="1"/>
  <c r="AN48" i="7"/>
  <c r="AM61" i="7" l="1"/>
  <c r="AN61" i="7"/>
  <c r="BC25" i="7"/>
  <c r="BC24" i="7"/>
  <c r="BC23" i="7"/>
  <c r="BC22" i="7"/>
  <c r="BC21" i="7"/>
  <c r="BC20" i="7"/>
  <c r="BC19" i="7"/>
  <c r="BC18" i="7"/>
  <c r="BC17" i="7"/>
  <c r="BC16" i="7"/>
  <c r="BC15" i="7"/>
  <c r="BC14" i="7"/>
  <c r="BC13" i="7"/>
  <c r="BC12" i="7"/>
  <c r="Y42" i="7"/>
  <c r="AC42" i="7"/>
  <c r="AM64" i="8"/>
  <c r="AN64" i="8"/>
  <c r="AM65" i="8"/>
  <c r="AN65" i="8"/>
  <c r="AN50" i="7"/>
  <c r="BD21" i="7" l="1"/>
  <c r="BD23" i="7"/>
  <c r="BD16" i="7"/>
  <c r="BD17" i="7"/>
  <c r="BD15" i="7"/>
  <c r="BD18" i="7"/>
  <c r="BD19" i="7"/>
  <c r="BD22" i="7"/>
  <c r="BD14" i="7"/>
  <c r="BD20" i="7"/>
  <c r="BD12" i="7"/>
  <c r="AO48" i="7" s="1"/>
  <c r="BD24" i="7"/>
  <c r="BD13" i="7"/>
  <c r="BD25" i="7"/>
  <c r="AO61" i="7" s="1"/>
  <c r="K18" i="8"/>
  <c r="I9" i="8" l="1"/>
  <c r="I9" i="7"/>
  <c r="AM49" i="7" l="1"/>
  <c r="AN49" i="7"/>
  <c r="AM50" i="7"/>
  <c r="AM51" i="7"/>
  <c r="AN51" i="7"/>
  <c r="AM52" i="7"/>
  <c r="AN52" i="7"/>
  <c r="AM53" i="7"/>
  <c r="AN53" i="7"/>
  <c r="AM54" i="7"/>
  <c r="AN54" i="7"/>
  <c r="AM55" i="7"/>
  <c r="AN55" i="7"/>
  <c r="AM56" i="7"/>
  <c r="AN56" i="7"/>
  <c r="AM57" i="7"/>
  <c r="AN57" i="7"/>
  <c r="AM58" i="7"/>
  <c r="AN58" i="7"/>
  <c r="AM59" i="7"/>
  <c r="AN59" i="7"/>
  <c r="AM60" i="7"/>
  <c r="AN60" i="7"/>
  <c r="AN49" i="8"/>
  <c r="AN50" i="8"/>
  <c r="AN51" i="8"/>
  <c r="AN52" i="8"/>
  <c r="AN53" i="8"/>
  <c r="AN54" i="8"/>
  <c r="AN55" i="8"/>
  <c r="AN56" i="8"/>
  <c r="AN57" i="8"/>
  <c r="AN58" i="8"/>
  <c r="AN59" i="8"/>
  <c r="AN60" i="8"/>
  <c r="AN61" i="8"/>
  <c r="AN62" i="8"/>
  <c r="AN63" i="8"/>
  <c r="AM50" i="8"/>
  <c r="AM51" i="8"/>
  <c r="AM52" i="8"/>
  <c r="AM53" i="8"/>
  <c r="AM54" i="8"/>
  <c r="AM55" i="8"/>
  <c r="AM56" i="8"/>
  <c r="AM57" i="8"/>
  <c r="AM58" i="8"/>
  <c r="AM59" i="8"/>
  <c r="AM60" i="8"/>
  <c r="AM61" i="8"/>
  <c r="AM62" i="8"/>
  <c r="AM63" i="8"/>
  <c r="AM49" i="8"/>
  <c r="E50" i="8" l="1"/>
  <c r="E51" i="8"/>
  <c r="E52" i="8"/>
  <c r="E53" i="8"/>
  <c r="E54" i="8"/>
  <c r="E55" i="8"/>
  <c r="E56" i="8"/>
  <c r="E57" i="8"/>
  <c r="E58" i="8"/>
  <c r="E59" i="8"/>
  <c r="E60" i="8"/>
  <c r="E61" i="8"/>
  <c r="E62" i="8"/>
  <c r="E63" i="8"/>
  <c r="E64" i="8"/>
  <c r="E49" i="8"/>
  <c r="B50" i="8"/>
  <c r="B51" i="8"/>
  <c r="B52" i="8"/>
  <c r="B53" i="8"/>
  <c r="B54" i="8"/>
  <c r="B55" i="8"/>
  <c r="B56" i="8"/>
  <c r="B57" i="8"/>
  <c r="B58" i="8"/>
  <c r="B59" i="8"/>
  <c r="B60" i="8"/>
  <c r="B61" i="8"/>
  <c r="B62" i="8"/>
  <c r="B63" i="8"/>
  <c r="B64" i="8"/>
  <c r="B49" i="8"/>
  <c r="E49" i="7"/>
  <c r="E50" i="7"/>
  <c r="E51" i="7"/>
  <c r="E52" i="7"/>
  <c r="E53" i="7"/>
  <c r="E54" i="7"/>
  <c r="E55" i="7"/>
  <c r="E56" i="7"/>
  <c r="E57" i="7"/>
  <c r="E58" i="7"/>
  <c r="E59" i="7"/>
  <c r="E60" i="7"/>
  <c r="E48" i="7"/>
  <c r="B49" i="7"/>
  <c r="B50" i="7"/>
  <c r="B51" i="7"/>
  <c r="B52" i="7"/>
  <c r="B53" i="7"/>
  <c r="B54" i="7"/>
  <c r="B55" i="7"/>
  <c r="B56" i="7"/>
  <c r="B57" i="7"/>
  <c r="B58" i="7"/>
  <c r="B59" i="7"/>
  <c r="B60" i="7"/>
  <c r="B48" i="7"/>
  <c r="BC11" i="8" l="1"/>
  <c r="BC12" i="8"/>
  <c r="BC13" i="8"/>
  <c r="BC14" i="8"/>
  <c r="BC15" i="8"/>
  <c r="BC16" i="8"/>
  <c r="BC17" i="8"/>
  <c r="BC18" i="8"/>
  <c r="BC19" i="8"/>
  <c r="BC20" i="8"/>
  <c r="BC21" i="8"/>
  <c r="BC22" i="8"/>
  <c r="BC23" i="8"/>
  <c r="BC24" i="8"/>
  <c r="BC25" i="8"/>
  <c r="BC26" i="8"/>
  <c r="BC10" i="8"/>
  <c r="AB30" i="8"/>
  <c r="AB31" i="8"/>
  <c r="AB32" i="8"/>
  <c r="AB33" i="8"/>
  <c r="AB34" i="8"/>
  <c r="AB35" i="8"/>
  <c r="AB36" i="8"/>
  <c r="AB37" i="8"/>
  <c r="AB38" i="8"/>
  <c r="AB39" i="8"/>
  <c r="AB40" i="8"/>
  <c r="AB41" i="8"/>
  <c r="AB42" i="8"/>
  <c r="AB43" i="8"/>
  <c r="AB44" i="8"/>
  <c r="AB29" i="8"/>
  <c r="X29" i="8"/>
  <c r="X30" i="8"/>
  <c r="X31" i="8"/>
  <c r="X32" i="8"/>
  <c r="X33" i="8"/>
  <c r="X34" i="8"/>
  <c r="X35" i="8"/>
  <c r="X36" i="8"/>
  <c r="X37" i="8"/>
  <c r="X38" i="8"/>
  <c r="X39" i="8"/>
  <c r="X40" i="8"/>
  <c r="X41" i="8"/>
  <c r="X42" i="8"/>
  <c r="X43" i="8"/>
  <c r="X44" i="8"/>
  <c r="K14" i="8"/>
  <c r="K15" i="8"/>
  <c r="K16" i="8"/>
  <c r="K17" i="8"/>
  <c r="K19" i="8"/>
  <c r="K20" i="8"/>
  <c r="K21" i="8"/>
  <c r="K22" i="8"/>
  <c r="K23" i="8"/>
  <c r="K24" i="8"/>
  <c r="K13" i="8"/>
  <c r="AC32" i="7"/>
  <c r="F49" i="7" s="1"/>
  <c r="AC33" i="7"/>
  <c r="F50" i="7" s="1"/>
  <c r="AC34" i="7"/>
  <c r="F51" i="7" s="1"/>
  <c r="AC35" i="7"/>
  <c r="F52" i="7" s="1"/>
  <c r="AC36" i="7"/>
  <c r="F53" i="7" s="1"/>
  <c r="AC37" i="7"/>
  <c r="F54" i="7" s="1"/>
  <c r="AC38" i="7"/>
  <c r="F55" i="7" s="1"/>
  <c r="AC39" i="7"/>
  <c r="F56" i="7" s="1"/>
  <c r="AC40" i="7"/>
  <c r="F57" i="7" s="1"/>
  <c r="AC41" i="7"/>
  <c r="F58" i="7" s="1"/>
  <c r="F59" i="7"/>
  <c r="AC43" i="7"/>
  <c r="F60" i="7" s="1"/>
  <c r="AC31" i="7"/>
  <c r="F48" i="7" s="1"/>
  <c r="Y32" i="7"/>
  <c r="C49" i="7" s="1"/>
  <c r="Y33" i="7"/>
  <c r="C50" i="7" s="1"/>
  <c r="Y34" i="7"/>
  <c r="C51" i="7" s="1"/>
  <c r="Y35" i="7"/>
  <c r="C52" i="7" s="1"/>
  <c r="Y36" i="7"/>
  <c r="C53" i="7" s="1"/>
  <c r="Y37" i="7"/>
  <c r="C54" i="7" s="1"/>
  <c r="Y38" i="7"/>
  <c r="C55" i="7" s="1"/>
  <c r="Y39" i="7"/>
  <c r="C56" i="7" s="1"/>
  <c r="Y40" i="7"/>
  <c r="C57" i="7" s="1"/>
  <c r="Y41" i="7"/>
  <c r="C58" i="7" s="1"/>
  <c r="C59" i="7"/>
  <c r="Y43" i="7"/>
  <c r="C60" i="7" s="1"/>
  <c r="Y31" i="7"/>
  <c r="C48" i="7" s="1"/>
  <c r="K14" i="7"/>
  <c r="K15" i="7"/>
  <c r="K16" i="7"/>
  <c r="K17" i="7"/>
  <c r="K18" i="7"/>
  <c r="K19" i="7"/>
  <c r="K20" i="7"/>
  <c r="K21" i="7"/>
  <c r="K22" i="7"/>
  <c r="K23" i="7"/>
  <c r="K24" i="7"/>
  <c r="K25" i="7"/>
  <c r="K13" i="7"/>
  <c r="BD10" i="8" l="1"/>
  <c r="AO49" i="8" s="1"/>
  <c r="BD11" i="8"/>
  <c r="AO50" i="8" s="1"/>
  <c r="BD12" i="8"/>
  <c r="AO51" i="8" s="1"/>
  <c r="BD13" i="8"/>
  <c r="AO52" i="8" s="1"/>
  <c r="BD14" i="8"/>
  <c r="AO53" i="8" s="1"/>
  <c r="BD15" i="8"/>
  <c r="AO54" i="8" s="1"/>
  <c r="BD16" i="8"/>
  <c r="AO55" i="8" s="1"/>
  <c r="BD17" i="8"/>
  <c r="AO56" i="8" s="1"/>
  <c r="BD18" i="8"/>
  <c r="AO57" i="8" s="1"/>
  <c r="BD19" i="8"/>
  <c r="AO58" i="8" s="1"/>
  <c r="BD20" i="8"/>
  <c r="AO59" i="8" s="1"/>
  <c r="BD21" i="8"/>
  <c r="AO60" i="8" s="1"/>
  <c r="BD22" i="8"/>
  <c r="AO61" i="8" s="1"/>
  <c r="F50" i="8"/>
  <c r="F51" i="8"/>
  <c r="F52" i="8"/>
  <c r="F53" i="8"/>
  <c r="F54" i="8"/>
  <c r="F55" i="8"/>
  <c r="F56" i="8"/>
  <c r="F57" i="8"/>
  <c r="F58" i="8"/>
  <c r="F59" i="8"/>
  <c r="F60" i="8"/>
  <c r="F61" i="8"/>
  <c r="F62" i="8"/>
  <c r="F63" i="8"/>
  <c r="F64" i="8"/>
  <c r="F49" i="8"/>
  <c r="C50" i="8"/>
  <c r="C51" i="8"/>
  <c r="C52" i="8"/>
  <c r="C53" i="8"/>
  <c r="C54" i="8"/>
  <c r="C55" i="8"/>
  <c r="C56" i="8"/>
  <c r="C57" i="8"/>
  <c r="C58" i="8"/>
  <c r="C59" i="8"/>
  <c r="C60" i="8"/>
  <c r="C61" i="8"/>
  <c r="C62" i="8"/>
  <c r="C63" i="8"/>
  <c r="C64" i="8"/>
  <c r="C49" i="8"/>
  <c r="BD26" i="8"/>
  <c r="AO65" i="8" s="1"/>
  <c r="BD25" i="8"/>
  <c r="AO64" i="8" s="1"/>
  <c r="BD24" i="8"/>
  <c r="AO63" i="8" s="1"/>
  <c r="BD23" i="8"/>
  <c r="AO62" i="8" s="1"/>
  <c r="AO49" i="7" l="1"/>
  <c r="AO50" i="7"/>
  <c r="AO51" i="7"/>
  <c r="AO52" i="7"/>
  <c r="AO53" i="7"/>
  <c r="AO54" i="7"/>
  <c r="AO55" i="7"/>
  <c r="AO56" i="7"/>
  <c r="AO57" i="7"/>
  <c r="AO58" i="7"/>
  <c r="AO59" i="7"/>
  <c r="AO6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ユーザー</author>
  </authors>
  <commentList>
    <comment ref="I8" authorId="0" shapeId="0" xr:uid="{00000000-0006-0000-0000-000001000000}">
      <text>
        <r>
          <rPr>
            <b/>
            <sz val="9"/>
            <color indexed="81"/>
            <rFont val="MS P ゴシック"/>
            <family val="3"/>
            <charset val="128"/>
          </rPr>
          <t>①平均正答率</t>
        </r>
        <r>
          <rPr>
            <sz val="9"/>
            <color indexed="81"/>
            <rFont val="MS P ゴシック"/>
            <family val="3"/>
            <charset val="128"/>
          </rPr>
          <t xml:space="preserve">
02問題別調査結果.xlsxファイルの国語シートにある
集計結果より
平均正答率の貴校の欄をコピーして、貼り付ける</t>
        </r>
      </text>
    </comment>
    <comment ref="C24" authorId="0" shapeId="0" xr:uid="{00000000-0006-0000-0000-000002000000}">
      <text>
        <r>
          <rPr>
            <b/>
            <sz val="9"/>
            <color indexed="81"/>
            <rFont val="MS P ゴシック"/>
            <family val="3"/>
            <charset val="128"/>
          </rPr>
          <t>②正答率と無回答率</t>
        </r>
        <r>
          <rPr>
            <sz val="9"/>
            <color indexed="81"/>
            <rFont val="MS P ゴシック"/>
            <family val="3"/>
            <charset val="128"/>
          </rPr>
          <t xml:space="preserve">
02問題別調査結果.xlsxファイルの国語シートにある
集計結果より
正答率と無解答率の貴校の欄をコピーして、貼り付ける</t>
        </r>
      </text>
    </comment>
    <comment ref="F24" authorId="0" shapeId="0" xr:uid="{00000000-0006-0000-0000-000003000000}">
      <text>
        <r>
          <rPr>
            <b/>
            <sz val="9"/>
            <color indexed="81"/>
            <rFont val="MS P ゴシック"/>
            <family val="3"/>
            <charset val="128"/>
          </rPr>
          <t xml:space="preserve">③正答数集計値（児童数）
</t>
        </r>
        <r>
          <rPr>
            <sz val="9"/>
            <color indexed="81"/>
            <rFont val="MS P ゴシック"/>
            <family val="3"/>
            <charset val="128"/>
          </rPr>
          <t>01調査結果概要.xlsxファイルの
国語シートにある
正答数集計値の貴校の欄をコピーして、貼り付ける</t>
        </r>
      </text>
    </comment>
    <comment ref="I44" authorId="0" shapeId="0" xr:uid="{00000000-0006-0000-0000-000004000000}">
      <text>
        <r>
          <rPr>
            <b/>
            <sz val="9"/>
            <color indexed="81"/>
            <rFont val="MS P ゴシック"/>
            <family val="3"/>
            <charset val="128"/>
          </rPr>
          <t>①平均正答率</t>
        </r>
        <r>
          <rPr>
            <sz val="9"/>
            <color indexed="81"/>
            <rFont val="MS P ゴシック"/>
            <family val="3"/>
            <charset val="128"/>
          </rPr>
          <t xml:space="preserve">
02問題別調査結果.xlsxファイルの算数シートにある
集計結果より
平均正答率の貴校の欄をコピーして、貼り付ける</t>
        </r>
      </text>
    </comment>
    <comment ref="C60" authorId="0" shapeId="0" xr:uid="{00000000-0006-0000-0000-000005000000}">
      <text>
        <r>
          <rPr>
            <b/>
            <sz val="9"/>
            <color indexed="81"/>
            <rFont val="MS P ゴシック"/>
            <family val="3"/>
            <charset val="128"/>
          </rPr>
          <t>②正答率と無回答率</t>
        </r>
        <r>
          <rPr>
            <sz val="9"/>
            <color indexed="81"/>
            <rFont val="MS P ゴシック"/>
            <family val="3"/>
            <charset val="128"/>
          </rPr>
          <t xml:space="preserve">
02問題別調査結果.xlsxファイルの算数シートにある
集計結果より
正答率と無解答率の貴校の欄をコピーして、貼り付ける</t>
        </r>
      </text>
    </comment>
    <comment ref="F60" authorId="0" shapeId="0" xr:uid="{00000000-0006-0000-0000-000006000000}">
      <text>
        <r>
          <rPr>
            <b/>
            <sz val="9"/>
            <color indexed="81"/>
            <rFont val="MS P ゴシック"/>
            <family val="3"/>
            <charset val="128"/>
          </rPr>
          <t xml:space="preserve">③正答数集計値（児童数）
</t>
        </r>
        <r>
          <rPr>
            <sz val="9"/>
            <color indexed="81"/>
            <rFont val="MS P ゴシック"/>
            <family val="3"/>
            <charset val="128"/>
          </rPr>
          <t>01調査結果概要.xlsxファイルの
算数シートにある
正答数集計値の貴校の欄をコピーして、貼り付ける</t>
        </r>
      </text>
    </comment>
  </commentList>
</comments>
</file>

<file path=xl/sharedStrings.xml><?xml version="1.0" encoding="utf-8"?>
<sst xmlns="http://schemas.openxmlformats.org/spreadsheetml/2006/main" count="654" uniqueCount="260">
  <si>
    <t>小学校調査</t>
  </si>
  <si>
    <t>問題別調査結果　［算数］</t>
  </si>
  <si>
    <t>集計結果</t>
  </si>
  <si>
    <t>＜学習指導要領の領域の平均正答率の状況＞</t>
  </si>
  <si>
    <t>対象児童数</t>
  </si>
  <si>
    <t>全国（公立）</t>
  </si>
  <si>
    <t>分類</t>
  </si>
  <si>
    <t>区分</t>
  </si>
  <si>
    <t>対象問題数
（問）</t>
  </si>
  <si>
    <t>平均正答率(％)</t>
  </si>
  <si>
    <t>貴校</t>
  </si>
  <si>
    <t>　全体</t>
  </si>
  <si>
    <t>学習指導要領の領域</t>
  </si>
  <si>
    <t>Ａ　数と計算</t>
  </si>
  <si>
    <t>Ｂ　図形</t>
  </si>
  <si>
    <t>Ｃ　測定</t>
  </si>
  <si>
    <t>Ｃ　変化と関係</t>
  </si>
  <si>
    <t>Ｄ　データの活用</t>
  </si>
  <si>
    <t>評価の観点</t>
  </si>
  <si>
    <t>知識・技能</t>
  </si>
  <si>
    <t>思考・判断・表現</t>
  </si>
  <si>
    <t>主体的に学習に取り組む態度</t>
  </si>
  <si>
    <t>問題形式</t>
  </si>
  <si>
    <t>選択式</t>
  </si>
  <si>
    <t>短答式</t>
  </si>
  <si>
    <t>記述式</t>
  </si>
  <si>
    <t>問題別集計結果</t>
  </si>
  <si>
    <t>問題番号</t>
  </si>
  <si>
    <t>問題の概要</t>
  </si>
  <si>
    <t>出題の趣旨</t>
  </si>
  <si>
    <t>正答率(％)</t>
  </si>
  <si>
    <t>１（１）</t>
  </si>
  <si>
    <t>１（２）</t>
  </si>
  <si>
    <t>１（３）</t>
  </si>
  <si>
    <t>１（４）</t>
  </si>
  <si>
    <t>２（１）</t>
  </si>
  <si>
    <t>２（２）</t>
  </si>
  <si>
    <t>２（３）</t>
  </si>
  <si>
    <t>３（１）</t>
  </si>
  <si>
    <t>３（２）</t>
  </si>
  <si>
    <t>３（３）</t>
  </si>
  <si>
    <t>３（４）</t>
  </si>
  <si>
    <t>４（１）</t>
  </si>
  <si>
    <t>４（２）</t>
  </si>
  <si>
    <t>４（３）</t>
  </si>
  <si>
    <t>問題別調査結果　［国語］</t>
  </si>
  <si>
    <t>＜学習指導要領の内容の平均正答率の状況＞</t>
  </si>
  <si>
    <t>知識及び技能</t>
  </si>
  <si>
    <t>Ａ　話すこと・聞くこと</t>
  </si>
  <si>
    <t>Ｂ　書くこと</t>
  </si>
  <si>
    <t>Ｃ　読むこと</t>
  </si>
  <si>
    <t>学習指導要領の内容</t>
  </si>
  <si>
    <t>思考力，判断力，表現力等</t>
  </si>
  <si>
    <t>１一</t>
  </si>
  <si>
    <t>島根県（公立）</t>
  </si>
  <si>
    <t>島根県（公立）</t>
    <rPh sb="0" eb="3">
      <t>シマネケン</t>
    </rPh>
    <phoneticPr fontId="3"/>
  </si>
  <si>
    <t>14問</t>
    <rPh sb="2" eb="3">
      <t>モン</t>
    </rPh>
    <phoneticPr fontId="3"/>
  </si>
  <si>
    <t>16問</t>
    <rPh sb="2" eb="3">
      <t>モン</t>
    </rPh>
    <phoneticPr fontId="3"/>
  </si>
  <si>
    <t>1３問</t>
    <rPh sb="2" eb="3">
      <t>モン</t>
    </rPh>
    <phoneticPr fontId="3"/>
  </si>
  <si>
    <t>12問</t>
    <rPh sb="2" eb="3">
      <t>モン</t>
    </rPh>
    <phoneticPr fontId="3"/>
  </si>
  <si>
    <t>11問</t>
    <rPh sb="2" eb="3">
      <t>モン</t>
    </rPh>
    <phoneticPr fontId="3"/>
  </si>
  <si>
    <t>10問</t>
    <rPh sb="2" eb="3">
      <t>モン</t>
    </rPh>
    <phoneticPr fontId="3"/>
  </si>
  <si>
    <t>9問</t>
    <rPh sb="1" eb="2">
      <t>モン</t>
    </rPh>
    <phoneticPr fontId="3"/>
  </si>
  <si>
    <t>8問</t>
    <rPh sb="1" eb="2">
      <t>モン</t>
    </rPh>
    <phoneticPr fontId="3"/>
  </si>
  <si>
    <t>7問</t>
    <rPh sb="1" eb="2">
      <t>モン</t>
    </rPh>
    <phoneticPr fontId="3"/>
  </si>
  <si>
    <t>6問</t>
    <rPh sb="1" eb="2">
      <t>モン</t>
    </rPh>
    <phoneticPr fontId="3"/>
  </si>
  <si>
    <t>5問</t>
    <rPh sb="1" eb="2">
      <t>モン</t>
    </rPh>
    <phoneticPr fontId="3"/>
  </si>
  <si>
    <t>4問</t>
    <rPh sb="1" eb="2">
      <t>モン</t>
    </rPh>
    <phoneticPr fontId="3"/>
  </si>
  <si>
    <t>3問</t>
    <rPh sb="1" eb="2">
      <t>モン</t>
    </rPh>
    <phoneticPr fontId="3"/>
  </si>
  <si>
    <t>2問</t>
    <rPh sb="1" eb="2">
      <t>モン</t>
    </rPh>
    <phoneticPr fontId="3"/>
  </si>
  <si>
    <t>1問</t>
    <rPh sb="1" eb="2">
      <t>モン</t>
    </rPh>
    <phoneticPr fontId="3"/>
  </si>
  <si>
    <t>0問</t>
    <rPh sb="1" eb="2">
      <t>モン</t>
    </rPh>
    <phoneticPr fontId="3"/>
  </si>
  <si>
    <t>人数</t>
    <rPh sb="0" eb="2">
      <t>ニンズウ</t>
    </rPh>
    <phoneticPr fontId="3"/>
  </si>
  <si>
    <t>割合</t>
    <rPh sb="0" eb="2">
      <t>ワリアイ</t>
    </rPh>
    <phoneticPr fontId="3"/>
  </si>
  <si>
    <t>全国</t>
    <rPh sb="0" eb="2">
      <t>ゼンコク</t>
    </rPh>
    <phoneticPr fontId="22"/>
  </si>
  <si>
    <t>貴校</t>
    <rPh sb="0" eb="2">
      <t>キコウ</t>
    </rPh>
    <phoneticPr fontId="3"/>
  </si>
  <si>
    <t>貴校</t>
    <rPh sb="0" eb="2">
      <t>キコウ</t>
    </rPh>
    <phoneticPr fontId="22"/>
  </si>
  <si>
    <t>設問番号</t>
    <rPh sb="0" eb="2">
      <t>セツモン</t>
    </rPh>
    <rPh sb="2" eb="4">
      <t>バンゴウ</t>
    </rPh>
    <phoneticPr fontId="22"/>
  </si>
  <si>
    <t>正答率の差（貴校－全国）</t>
    <rPh sb="0" eb="2">
      <t>セイトウ</t>
    </rPh>
    <rPh sb="2" eb="3">
      <t>リツ</t>
    </rPh>
    <rPh sb="4" eb="5">
      <t>サ</t>
    </rPh>
    <rPh sb="6" eb="8">
      <t>キコウ</t>
    </rPh>
    <rPh sb="9" eb="11">
      <t>ゼンコク</t>
    </rPh>
    <phoneticPr fontId="22"/>
  </si>
  <si>
    <t>無解答率の差（全国－貴校）</t>
    <rPh sb="0" eb="1">
      <t>ム</t>
    </rPh>
    <rPh sb="1" eb="3">
      <t>カイトウ</t>
    </rPh>
    <rPh sb="3" eb="4">
      <t>リツ</t>
    </rPh>
    <rPh sb="5" eb="6">
      <t>サ</t>
    </rPh>
    <rPh sb="7" eb="9">
      <t>ゼンコク</t>
    </rPh>
    <rPh sb="10" eb="12">
      <t>キコウ</t>
    </rPh>
    <phoneticPr fontId="22"/>
  </si>
  <si>
    <t>13
問</t>
    <rPh sb="3" eb="4">
      <t>モン</t>
    </rPh>
    <phoneticPr fontId="22"/>
  </si>
  <si>
    <t>12
問</t>
    <rPh sb="3" eb="4">
      <t>モン</t>
    </rPh>
    <phoneticPr fontId="22"/>
  </si>
  <si>
    <t>11
問</t>
    <rPh sb="3" eb="4">
      <t>モン</t>
    </rPh>
    <phoneticPr fontId="22"/>
  </si>
  <si>
    <t>10
問</t>
    <rPh sb="3" eb="4">
      <t>モン</t>
    </rPh>
    <phoneticPr fontId="22"/>
  </si>
  <si>
    <t>9
問</t>
    <rPh sb="2" eb="3">
      <t>モン</t>
    </rPh>
    <phoneticPr fontId="22"/>
  </si>
  <si>
    <t>8
問</t>
    <rPh sb="2" eb="3">
      <t>モン</t>
    </rPh>
    <phoneticPr fontId="22"/>
  </si>
  <si>
    <t>7
問</t>
    <rPh sb="2" eb="3">
      <t>モン</t>
    </rPh>
    <phoneticPr fontId="22"/>
  </si>
  <si>
    <t>6
問</t>
    <rPh sb="2" eb="3">
      <t>モン</t>
    </rPh>
    <phoneticPr fontId="22"/>
  </si>
  <si>
    <t>5
問</t>
    <rPh sb="2" eb="3">
      <t>モン</t>
    </rPh>
    <phoneticPr fontId="22"/>
  </si>
  <si>
    <t>4
問</t>
    <rPh sb="2" eb="3">
      <t>モン</t>
    </rPh>
    <phoneticPr fontId="22"/>
  </si>
  <si>
    <t>3
問</t>
    <rPh sb="2" eb="3">
      <t>モン</t>
    </rPh>
    <phoneticPr fontId="22"/>
  </si>
  <si>
    <t>2
問</t>
    <rPh sb="2" eb="3">
      <t>モン</t>
    </rPh>
    <phoneticPr fontId="22"/>
  </si>
  <si>
    <t>1
問</t>
    <rPh sb="2" eb="3">
      <t>モン</t>
    </rPh>
    <phoneticPr fontId="22"/>
  </si>
  <si>
    <t>0
問</t>
    <rPh sb="2" eb="3">
      <t>モン</t>
    </rPh>
    <phoneticPr fontId="22"/>
  </si>
  <si>
    <t>島根県</t>
    <rPh sb="0" eb="3">
      <t>シマネケン</t>
    </rPh>
    <phoneticPr fontId="22"/>
  </si>
  <si>
    <t>15問</t>
    <rPh sb="2" eb="3">
      <t>モン</t>
    </rPh>
    <phoneticPr fontId="3"/>
  </si>
  <si>
    <t>13問</t>
    <rPh sb="2" eb="3">
      <t>モン</t>
    </rPh>
    <phoneticPr fontId="3"/>
  </si>
  <si>
    <t>①平均正答率（％）</t>
    <rPh sb="1" eb="3">
      <t>ヘイキン</t>
    </rPh>
    <rPh sb="3" eb="5">
      <t>セイトウ</t>
    </rPh>
    <rPh sb="5" eb="6">
      <t>リツ</t>
    </rPh>
    <phoneticPr fontId="22"/>
  </si>
  <si>
    <t>＜国語＞</t>
    <rPh sb="1" eb="3">
      <t>コクゴ</t>
    </rPh>
    <phoneticPr fontId="22"/>
  </si>
  <si>
    <t>正答率（％）</t>
    <rPh sb="0" eb="3">
      <t>セイトウリツ</t>
    </rPh>
    <phoneticPr fontId="22"/>
  </si>
  <si>
    <t>③正答数集計値（児童数）</t>
    <rPh sb="1" eb="3">
      <t>セイトウ</t>
    </rPh>
    <rPh sb="3" eb="4">
      <t>スウ</t>
    </rPh>
    <rPh sb="4" eb="6">
      <t>シュウケイ</t>
    </rPh>
    <rPh sb="6" eb="7">
      <t>アタイ</t>
    </rPh>
    <rPh sb="8" eb="11">
      <t>ジドウスウ</t>
    </rPh>
    <phoneticPr fontId="22"/>
  </si>
  <si>
    <t>＜算数＞</t>
    <rPh sb="1" eb="3">
      <t>サンスウ</t>
    </rPh>
    <phoneticPr fontId="22"/>
  </si>
  <si>
    <t>知識及び技能</t>
    <rPh sb="0" eb="2">
      <t>チシキ</t>
    </rPh>
    <rPh sb="2" eb="3">
      <t>オヨ</t>
    </rPh>
    <rPh sb="4" eb="6">
      <t>ギノウ</t>
    </rPh>
    <phoneticPr fontId="1"/>
  </si>
  <si>
    <t>思考力、判断力、表現力等</t>
    <rPh sb="0" eb="3">
      <t>シコウリョク</t>
    </rPh>
    <rPh sb="4" eb="7">
      <t>ハンダンリョク</t>
    </rPh>
    <rPh sb="8" eb="11">
      <t>ヒョウゲンリョク</t>
    </rPh>
    <rPh sb="11" eb="12">
      <t>トウ</t>
    </rPh>
    <phoneticPr fontId="1"/>
  </si>
  <si>
    <t>２（４）</t>
  </si>
  <si>
    <t>４（４）</t>
  </si>
  <si>
    <t>学習指導要領の内容</t>
    <rPh sb="0" eb="2">
      <t>ガクシュウ</t>
    </rPh>
    <rPh sb="2" eb="4">
      <t>シドウ</t>
    </rPh>
    <rPh sb="4" eb="6">
      <t>ヨウリョウ</t>
    </rPh>
    <rPh sb="7" eb="9">
      <t>ナイヨウ</t>
    </rPh>
    <phoneticPr fontId="1"/>
  </si>
  <si>
    <t>島根県</t>
    <phoneticPr fontId="3"/>
  </si>
  <si>
    <t>全国</t>
    <phoneticPr fontId="3"/>
  </si>
  <si>
    <t>・以下の集計値／グラフは、４月１７日に実施した調査の結果を、児童を対象として集計した値である。</t>
    <phoneticPr fontId="3"/>
  </si>
  <si>
    <t>(1) 言葉の特徴や使い方に関する事項</t>
    <rPh sb="4" eb="6">
      <t>コトバ</t>
    </rPh>
    <rPh sb="7" eb="9">
      <t>トクチョウ</t>
    </rPh>
    <rPh sb="10" eb="11">
      <t>ツカ</t>
    </rPh>
    <rPh sb="12" eb="13">
      <t>カタ</t>
    </rPh>
    <rPh sb="14" eb="15">
      <t>カン</t>
    </rPh>
    <rPh sb="17" eb="19">
      <t>ジコウ</t>
    </rPh>
    <phoneticPr fontId="2"/>
  </si>
  <si>
    <t>(2) 情報の扱い方に関する事項</t>
    <rPh sb="4" eb="6">
      <t>ジョウホウ</t>
    </rPh>
    <rPh sb="7" eb="8">
      <t>アツカ</t>
    </rPh>
    <rPh sb="9" eb="10">
      <t>カタ</t>
    </rPh>
    <rPh sb="11" eb="12">
      <t>カン</t>
    </rPh>
    <rPh sb="14" eb="16">
      <t>ジコウ</t>
    </rPh>
    <phoneticPr fontId="2"/>
  </si>
  <si>
    <t>(3) 我が国の言語文化に関する事項</t>
    <rPh sb="4" eb="5">
      <t>ワ</t>
    </rPh>
    <rPh sb="6" eb="7">
      <t>クニ</t>
    </rPh>
    <rPh sb="8" eb="10">
      <t>ゲンゴ</t>
    </rPh>
    <rPh sb="10" eb="12">
      <t>ブンカ</t>
    </rPh>
    <rPh sb="13" eb="14">
      <t>カン</t>
    </rPh>
    <rPh sb="16" eb="18">
      <t>ジコウ</t>
    </rPh>
    <phoneticPr fontId="2"/>
  </si>
  <si>
    <t>Ａ　話すこと・聞くこと</t>
    <phoneticPr fontId="2"/>
  </si>
  <si>
    <t>Ｂ　書くこと</t>
    <phoneticPr fontId="1"/>
  </si>
  <si>
    <t>Ｃ　読むこと</t>
    <phoneticPr fontId="1"/>
  </si>
  <si>
    <t>知識・技能</t>
    <phoneticPr fontId="22"/>
  </si>
  <si>
    <t>思考・判断・表現</t>
    <phoneticPr fontId="22"/>
  </si>
  <si>
    <t>主体的に学習に取り組む態度</t>
    <phoneticPr fontId="22"/>
  </si>
  <si>
    <t>選択式</t>
    <phoneticPr fontId="22"/>
  </si>
  <si>
    <t>短答式</t>
    <phoneticPr fontId="22"/>
  </si>
  <si>
    <t>記述式</t>
    <phoneticPr fontId="22"/>
  </si>
  <si>
    <t>２一</t>
  </si>
  <si>
    <t>２二</t>
  </si>
  <si>
    <t>３一</t>
  </si>
  <si>
    <t>無解答率（％）</t>
    <rPh sb="0" eb="1">
      <t>ム</t>
    </rPh>
    <rPh sb="1" eb="3">
      <t>カイトウ</t>
    </rPh>
    <rPh sb="3" eb="4">
      <t>リツ</t>
    </rPh>
    <phoneticPr fontId="22"/>
  </si>
  <si>
    <t>情報と情報との関係付けの仕方、図などによる語句と語句との関係の表し方を理解し使うことができるかどうかをみる</t>
    <phoneticPr fontId="3"/>
  </si>
  <si>
    <t>学年別漢字配当表に示されている漢字を文の中で正しく使うことができるかどうかをみる</t>
    <phoneticPr fontId="3"/>
  </si>
  <si>
    <t/>
  </si>
  <si>
    <t>○</t>
  </si>
  <si>
    <t>無解答率(％)</t>
    <rPh sb="1" eb="3">
      <t>カイトウ</t>
    </rPh>
    <phoneticPr fontId="3"/>
  </si>
  <si>
    <t>Ｄ　データの活用</t>
    <phoneticPr fontId="22"/>
  </si>
  <si>
    <t>（注）「学習指導要領の領域」については、一つの問題が複数の区分に該当する場合があるため、各区分の問題数を合計した数は「全体」の問題数とは一致しない。</t>
    <phoneticPr fontId="3"/>
  </si>
  <si>
    <t>無解答率(％)</t>
    <rPh sb="1" eb="3">
      <t>カイトウ</t>
    </rPh>
    <rPh sb="3" eb="4">
      <t>リツ</t>
    </rPh>
    <phoneticPr fontId="3"/>
  </si>
  <si>
    <t>②正答率（％）と無解答率（％）</t>
    <rPh sb="1" eb="4">
      <t>セイトウリツ</t>
    </rPh>
    <rPh sb="8" eb="9">
      <t>ム</t>
    </rPh>
    <rPh sb="9" eb="11">
      <t>カイトウ</t>
    </rPh>
    <rPh sb="11" eb="12">
      <t>リツ</t>
    </rPh>
    <phoneticPr fontId="22"/>
  </si>
  <si>
    <t>正答数分布グラフ（一番上）</t>
    <rPh sb="0" eb="3">
      <t>セイトウスウ</t>
    </rPh>
    <rPh sb="3" eb="5">
      <t>ブンプ</t>
    </rPh>
    <rPh sb="9" eb="12">
      <t>イチバンウエ</t>
    </rPh>
    <phoneticPr fontId="3"/>
  </si>
  <si>
    <t>正答率の差（貴校－全国）のグラフ</t>
    <rPh sb="0" eb="3">
      <t>セイトウリツ</t>
    </rPh>
    <rPh sb="4" eb="5">
      <t>サ</t>
    </rPh>
    <rPh sb="6" eb="8">
      <t>キコウ</t>
    </rPh>
    <rPh sb="9" eb="11">
      <t>ゼンコク</t>
    </rPh>
    <phoneticPr fontId="3"/>
  </si>
  <si>
    <t>無解答率の差（貴校－全国）のグラフ</t>
    <rPh sb="0" eb="4">
      <t>ムカイトウリツ</t>
    </rPh>
    <rPh sb="5" eb="6">
      <t>サ</t>
    </rPh>
    <rPh sb="7" eb="9">
      <t>キコウ</t>
    </rPh>
    <rPh sb="10" eb="12">
      <t>ゼンコク</t>
    </rPh>
    <phoneticPr fontId="3"/>
  </si>
  <si>
    <t>１６問</t>
  </si>
  <si>
    <t>１５問</t>
  </si>
  <si>
    <t>１４問</t>
  </si>
  <si>
    <t>１３問</t>
  </si>
  <si>
    <t>１２問</t>
  </si>
  <si>
    <t>１１問</t>
  </si>
  <si>
    <t>１０問</t>
  </si>
  <si>
    <t>９問</t>
  </si>
  <si>
    <t>８問</t>
  </si>
  <si>
    <t>７問</t>
  </si>
  <si>
    <t>６問</t>
  </si>
  <si>
    <t>５問</t>
  </si>
  <si>
    <t>４問</t>
  </si>
  <si>
    <t>３問</t>
  </si>
  <si>
    <t>２問</t>
  </si>
  <si>
    <t>１問</t>
  </si>
  <si>
    <t>０問</t>
  </si>
  <si>
    <t>令和８年度　全国学力・学習状況調査　貴校データ入力シートへの入力方法</t>
    <rPh sb="0" eb="2">
      <t>レイワ</t>
    </rPh>
    <rPh sb="3" eb="5">
      <t>ネンド</t>
    </rPh>
    <rPh sb="6" eb="8">
      <t>ゼンコク</t>
    </rPh>
    <rPh sb="8" eb="10">
      <t>ガクリョク</t>
    </rPh>
    <rPh sb="11" eb="13">
      <t>ガクシュウ</t>
    </rPh>
    <rPh sb="13" eb="15">
      <t>ジョウキョウ</t>
    </rPh>
    <rPh sb="15" eb="17">
      <t>チョウサ</t>
    </rPh>
    <rPh sb="18" eb="19">
      <t>タカシ</t>
    </rPh>
    <rPh sb="19" eb="20">
      <t>コウ</t>
    </rPh>
    <rPh sb="23" eb="25">
      <t>ニュウリョク</t>
    </rPh>
    <rPh sb="30" eb="32">
      <t>ニュウリョク</t>
    </rPh>
    <rPh sb="32" eb="34">
      <t>ホウホウ</t>
    </rPh>
    <phoneticPr fontId="22"/>
  </si>
  <si>
    <t>(1)
言
葉
の
特
徴
や
使
い
方
に
関
す
る
事
項</t>
    <phoneticPr fontId="3"/>
  </si>
  <si>
    <t>(2)
情
報
の
扱
い
方
に
関
す
る
事
項</t>
    <phoneticPr fontId="3"/>
  </si>
  <si>
    <t>(3)
我
が
国
の
言
語
文
化
に
関
す
る
事
項</t>
    <phoneticPr fontId="3"/>
  </si>
  <si>
    <r>
      <t>１</t>
    </r>
    <r>
      <rPr>
        <sz val="11"/>
        <rFont val="ＭＳ ゴシック"/>
        <family val="3"/>
        <charset val="128"/>
      </rPr>
      <t>二</t>
    </r>
    <r>
      <rPr>
        <sz val="11"/>
        <rFont val="ＭＳ ゴシック"/>
        <family val="3"/>
      </rPr>
      <t>（１）</t>
    </r>
    <rPh sb="1" eb="2">
      <t>2</t>
    </rPh>
    <phoneticPr fontId="3"/>
  </si>
  <si>
    <r>
      <t>１</t>
    </r>
    <r>
      <rPr>
        <sz val="11"/>
        <rFont val="ＭＳ ゴシック"/>
        <family val="3"/>
        <charset val="128"/>
      </rPr>
      <t>二</t>
    </r>
    <r>
      <rPr>
        <sz val="11"/>
        <rFont val="ＭＳ ゴシック"/>
        <family val="3"/>
      </rPr>
      <t>（２）</t>
    </r>
    <rPh sb="1" eb="2">
      <t>2</t>
    </rPh>
    <phoneticPr fontId="3"/>
  </si>
  <si>
    <r>
      <t>１</t>
    </r>
    <r>
      <rPr>
        <sz val="11"/>
        <rFont val="ＭＳ ゴシック"/>
        <family val="3"/>
        <charset val="128"/>
      </rPr>
      <t>二</t>
    </r>
    <r>
      <rPr>
        <sz val="11"/>
        <rFont val="ＭＳ ゴシック"/>
        <family val="3"/>
      </rPr>
      <t>（３）</t>
    </r>
    <rPh sb="1" eb="2">
      <t>2</t>
    </rPh>
    <phoneticPr fontId="3"/>
  </si>
  <si>
    <t>２三ア</t>
    <phoneticPr fontId="3"/>
  </si>
  <si>
    <t>２三イ</t>
    <rPh sb="1" eb="2">
      <t>3</t>
    </rPh>
    <phoneticPr fontId="3"/>
  </si>
  <si>
    <t>２四</t>
    <phoneticPr fontId="3"/>
  </si>
  <si>
    <t>３二</t>
    <phoneticPr fontId="3"/>
  </si>
  <si>
    <t>ｆ</t>
    <phoneticPr fontId="3"/>
  </si>
  <si>
    <t>３三（２）</t>
    <phoneticPr fontId="3"/>
  </si>
  <si>
    <t>【構成メモ】の工夫として適切なものを選択する</t>
    <phoneticPr fontId="3"/>
  </si>
  <si>
    <t>相手に伝わるように、理由や事例などを挙げながら、話の中心が明確になるよう話の構成を考えることができるかどうかをみる</t>
    <phoneticPr fontId="3"/>
  </si>
  <si>
    <t>○</t>
    <phoneticPr fontId="3"/>
  </si>
  <si>
    <t>【動画の一部】の工夫として適切なものを選択する</t>
    <phoneticPr fontId="3"/>
  </si>
  <si>
    <t>資料を活用するなどして、自分の考えが伝わるように表現を工夫することができるかどうかをみる</t>
    <phoneticPr fontId="3"/>
  </si>
  <si>
    <t>【動画の一部】の 　の部分の工夫として適切なものを選択する</t>
    <phoneticPr fontId="3"/>
  </si>
  <si>
    <t>花山さんの文章の工夫を説明したものとして適切なものを選択する</t>
    <phoneticPr fontId="3"/>
  </si>
  <si>
    <t>筋道の通った文章となるように、文章全体の構成や展開を考えることができるかどうかをみる</t>
    <phoneticPr fontId="3"/>
  </si>
  <si>
    <t>【花山さんの文章の一部】の下線部①に続く文として適切なものを選択する</t>
    <phoneticPr fontId="3"/>
  </si>
  <si>
    <t>考えとそれを支える理由や事例など情報と情報との関係について理解することができるかどうかをみる</t>
    <phoneticPr fontId="3"/>
  </si>
  <si>
    <t>文章を読んで理解したことに基づいて、自分の考えをまとめることができるかどうかをみる</t>
    <phoneticPr fontId="3"/>
  </si>
  <si>
    <t>【文章】を読んで考えたことを、自分の経験と結び付けてまとめて書く</t>
    <phoneticPr fontId="3"/>
  </si>
  <si>
    <t>目的に応じて、必要な情報を見付けることができるかどうかをみる</t>
    <phoneticPr fontId="3"/>
  </si>
  <si>
    <t>【話し合いの様子の一部】の空欄に入る内容として適切なものを選択する</t>
    <phoneticPr fontId="3"/>
  </si>
  <si>
    <t>傍線部①、②、③について【林さんのメモ】にどのように整理したのかを説明したものとして適切なものを選択する</t>
    <phoneticPr fontId="3"/>
  </si>
  <si>
    <t>話や文章の種類とその特徴について理解することができるかどうかをみる</t>
    <phoneticPr fontId="3"/>
  </si>
  <si>
    <t>【文章】の特徴として適切なものを選択する</t>
    <phoneticPr fontId="3"/>
  </si>
  <si>
    <t>引用して、自分の考えが伝わるように書き表し方を工夫することができるかどうかをみる</t>
    <phoneticPr fontId="3"/>
  </si>
  <si>
    <t>【花山さんの文章の続き】の空欄に入る内容を、【集めた情報】から抜き出して考えが伝わるように書く</t>
    <phoneticPr fontId="3"/>
  </si>
  <si>
    <t>【花山さんの文章の一部】の下線部イを、漢字を使って書き直す（ふしぎ）</t>
    <phoneticPr fontId="3"/>
  </si>
  <si>
    <t>【花山さんの文章の一部】の下線部アを、漢字を使って書き直す（みじかい）</t>
    <phoneticPr fontId="3"/>
  </si>
  <si>
    <t>全国（公立）</t>
    <phoneticPr fontId="3"/>
  </si>
  <si>
    <t>5(4)
ア(イ)</t>
    <phoneticPr fontId="3"/>
  </si>
  <si>
    <t>2(1)
ア(ウ)
4(2)
ア(ア)</t>
    <phoneticPr fontId="3"/>
  </si>
  <si>
    <t>5(4)
ア(ア)</t>
    <phoneticPr fontId="3"/>
  </si>
  <si>
    <t>4(2)
ア(ア)
※</t>
    <phoneticPr fontId="3"/>
  </si>
  <si>
    <t xml:space="preserve">※本設問においては、思考力、判断力、表現力等をみるために用いる知識及び技能を示している。
主
体
的
に
学
習
に
取
り
組
む
態
度
選
択
式
短
答
式
記
述
式
3
</t>
    <phoneticPr fontId="3"/>
  </si>
  <si>
    <t>2(2)
ア(ア)</t>
    <phoneticPr fontId="3"/>
  </si>
  <si>
    <t>３(1)
ア(ア)</t>
    <phoneticPr fontId="3"/>
  </si>
  <si>
    <t>4(2)
ア(イ)</t>
    <phoneticPr fontId="3"/>
  </si>
  <si>
    <t>5(3)
ア(イ)</t>
    <phoneticPr fontId="3"/>
  </si>
  <si>
    <t>5(2)
イ(ア)</t>
    <phoneticPr fontId="3"/>
  </si>
  <si>
    <t>4(4)
ア(ア)</t>
    <phoneticPr fontId="3"/>
  </si>
  <si>
    <t>5(3)
ア(ア)</t>
    <phoneticPr fontId="3"/>
  </si>
  <si>
    <t>4(4)
ア(イ)</t>
    <phoneticPr fontId="3"/>
  </si>
  <si>
    <t>4(4)
ア(ウ)</t>
    <phoneticPr fontId="3"/>
  </si>
  <si>
    <t>4(5)
ア(ア)
イ(ア)
5(4)
ア(ア)
ア(エ)
イ(ア)</t>
    <phoneticPr fontId="3"/>
  </si>
  <si>
    <t>3(6)
ア(ア)
ア(イ)</t>
    <phoneticPr fontId="3"/>
  </si>
  <si>
    <t>3(1)
ア(ア)
※</t>
    <phoneticPr fontId="3"/>
  </si>
  <si>
    <t>2(2)
ア(ア)
3(4)
ア(ア)</t>
    <phoneticPr fontId="3"/>
  </si>
  <si>
    <t>3(2)
ア(イ)</t>
    <phoneticPr fontId="3"/>
  </si>
  <si>
    <t>4(1)
ア(ア)</t>
    <phoneticPr fontId="3"/>
  </si>
  <si>
    <t>5(1)
ア(ア)</t>
    <phoneticPr fontId="3"/>
  </si>
  <si>
    <t>帯グラフの特徴と用い方を理解し、およその割合を読み取ることができるかどうかをみる</t>
    <phoneticPr fontId="3"/>
  </si>
  <si>
    <t>帯グラフから、「いっしょに話ができたこと」の割合が約何％かを選ぶ</t>
    <phoneticPr fontId="3"/>
  </si>
  <si>
    <t>二次元の表から、条件に合う数を読み取ることができるかどうかをみる</t>
    <phoneticPr fontId="3"/>
  </si>
  <si>
    <t>二次元の表から、前半にあやとりに参加する人数と、前半はかるたに参加し、後半はあやとりに参加する人数を書く</t>
    <phoneticPr fontId="3"/>
  </si>
  <si>
    <t>示された情報を基に、数量の関係に着目して、条件に合う時間を求めることができるかどうかをみる</t>
    <phoneticPr fontId="3"/>
  </si>
  <si>
    <t>昔遊びの計画を見て、全体で使える時間の中で、「前半」に使える時間は何分間かを書く</t>
    <phoneticPr fontId="3"/>
  </si>
  <si>
    <t>示された二つの表から、集計に誤りのある項目を見付け、その根拠を表の中の数と言葉を用いて記述できるかどうかをみる</t>
    <phoneticPr fontId="3"/>
  </si>
  <si>
    <t>全員分のアンケートが整理されていない学級を見付け、その根拠となる人数を表１と表２の中から書く</t>
    <phoneticPr fontId="3"/>
  </si>
  <si>
    <t>単位分数の個数に着目し、数直線上の１を表す目盛りを捉えることができるかどうかをみる</t>
    <phoneticPr fontId="3"/>
  </si>
  <si>
    <t>５/３を表す目盛りが示された数直線上で、１を表す目盛りを選ぶ</t>
    <phoneticPr fontId="3"/>
  </si>
  <si>
    <t>異分母の分数の大小を判断し、その理由を数や言葉を用いて記述できるかどうかをみる</t>
    <phoneticPr fontId="3"/>
  </si>
  <si>
    <t>７/３と７/４のどちらの方が大きいかを判断し、そのわけを書く</t>
    <phoneticPr fontId="3"/>
  </si>
  <si>
    <t>整数と小数の減法の計算をすることができるかどうかをみる</t>
    <phoneticPr fontId="3"/>
  </si>
  <si>
    <t>二つの小数のどちらが５に近いかを判断するために、6.37－５と５－3.76を計算する</t>
    <phoneticPr fontId="3"/>
  </si>
  <si>
    <t>小数が整数と同じ十進位取り記数法の仕組みで表されていることを理解し、条件に合う小数をつくることができるかどうかをみる</t>
    <phoneticPr fontId="3"/>
  </si>
  <si>
    <t>１、５、９の３枚のカードを当てはめてつくることのできる最も大きい数を書く</t>
    <phoneticPr fontId="3"/>
  </si>
  <si>
    <t>基準量、比較量、割合の関係が正しく表されている図を選ぶことができるかどうかをみる</t>
    <phoneticPr fontId="3"/>
  </si>
  <si>
    <t>赤いテープの長さが、白いテープの長さの1.5倍になっている図を二つ選ぶ</t>
    <phoneticPr fontId="3"/>
  </si>
  <si>
    <t>単位量当たりの大きさを求める除法の式の意味を理解し、その商から二つの広場のどちらの方が混んでいるのかについて判断できるかどうかをみる</t>
    <phoneticPr fontId="3"/>
  </si>
  <si>
    <t>ペンギンがいる二つの広場の混み具合を求める式の意味について、正しいものを選ぶ</t>
    <phoneticPr fontId="3"/>
  </si>
  <si>
    <t>百分率で表された割合と比較量から、基準量を求めることができるかどうかをみる</t>
    <phoneticPr fontId="3"/>
  </si>
  <si>
    <t>イシガメ14匹が動物園全体のカメの数の20％に当たるときの、動物園全体のカメの数を求める式と答えを書く</t>
    <phoneticPr fontId="3"/>
  </si>
  <si>
    <t>数を四捨五入して、概数で表すことができるかどうかをみる</t>
    <phoneticPr fontId="3"/>
  </si>
  <si>
    <t>74291の百の位の数を四捨五入して、千の位までの概数で表したものを選ぶ</t>
    <phoneticPr fontId="3"/>
  </si>
  <si>
    <t>一辺が８㎝の立方体の体積を求める式を書く</t>
    <phoneticPr fontId="3"/>
  </si>
  <si>
    <t>直方体の箱の形の六つの面のうち、四つの面が示されたとき、残りの二つの面の縦と横の長さを書く</t>
    <phoneticPr fontId="3"/>
  </si>
  <si>
    <t>１㎤の立方体を36個使ってできた直方体の体積を書く</t>
    <phoneticPr fontId="3"/>
  </si>
  <si>
    <t>四つの箱のまとめ方によって宅配便の送料に違いがあるかを調べるために、直方体イの送料の求め方とその答えを書く</t>
    <phoneticPr fontId="3"/>
  </si>
  <si>
    <t>立方体の体積の計算による求め方について理解しているかどうかをみる</t>
    <phoneticPr fontId="3"/>
  </si>
  <si>
    <t>直方体の箱の形を構成する面について理解しているかどうかをみる</t>
    <phoneticPr fontId="3"/>
  </si>
  <si>
    <t>体積の意味について理解しているかどうかをみる</t>
    <phoneticPr fontId="3"/>
  </si>
  <si>
    <t>日常生活の問題を解決するために、図形を構成する要素に着目して直方体の三つの辺の長さを捉え、示された条件を基に、調べたい数量の求め方を数や言葉を用いて記述できるかどうかをみる</t>
    <phoneticPr fontId="3"/>
  </si>
  <si>
    <t>令和８年度全国学力・学習状況調査</t>
    <phoneticPr fontId="3"/>
  </si>
  <si>
    <t>国語、算数の①～③の項目について、ピンク色のセルにデータのコピーまたは入力をしてください。</t>
    <rPh sb="0" eb="2">
      <t>コクゴ</t>
    </rPh>
    <rPh sb="3" eb="5">
      <t>サンスウ</t>
    </rPh>
    <rPh sb="10" eb="12">
      <t>コウモク</t>
    </rPh>
    <rPh sb="20" eb="21">
      <t>イロ</t>
    </rPh>
    <rPh sb="35" eb="37">
      <t>ニュウリョク</t>
    </rPh>
    <phoneticPr fontId="22"/>
  </si>
  <si>
    <r>
      <t>３</t>
    </r>
    <r>
      <rPr>
        <sz val="11"/>
        <rFont val="ＭＳ ゴシック"/>
        <family val="3"/>
        <charset val="128"/>
      </rPr>
      <t>三</t>
    </r>
    <r>
      <rPr>
        <sz val="11"/>
        <rFont val="ＭＳ ゴシック"/>
        <family val="3"/>
      </rPr>
      <t>（１）</t>
    </r>
    <rPh sb="1" eb="2">
      <t>3</t>
    </rPh>
    <phoneticPr fontId="3"/>
  </si>
  <si>
    <t>〈音声〉の下線部の工夫の効果として適切なものを選択する</t>
    <phoneticPr fontId="3"/>
  </si>
  <si>
    <t>比喩や反復などの表現の工夫に気付くことができるかどうかをみる</t>
    <phoneticPr fontId="3"/>
  </si>
  <si>
    <t>3･4
イ</t>
    <phoneticPr fontId="3"/>
  </si>
  <si>
    <t>5･6
ウ</t>
    <phoneticPr fontId="3"/>
  </si>
  <si>
    <t>5･6
ク</t>
    <phoneticPr fontId="3"/>
  </si>
  <si>
    <t>5･6
イ</t>
    <phoneticPr fontId="3"/>
  </si>
  <si>
    <t>3･4
ア</t>
    <phoneticPr fontId="3"/>
  </si>
  <si>
    <t>5･6
エ</t>
    <phoneticPr fontId="3"/>
  </si>
  <si>
    <t>5･6
カ</t>
    <phoneticPr fontId="3"/>
  </si>
  <si>
    <t>5･6
オ</t>
    <phoneticPr fontId="3"/>
  </si>
  <si>
    <t>２三ア</t>
  </si>
  <si>
    <t>２四</t>
  </si>
  <si>
    <t>３二</t>
  </si>
  <si>
    <r>
      <t>３</t>
    </r>
    <r>
      <rPr>
        <sz val="11"/>
        <rFont val="ＭＳ ゴシック"/>
        <family val="3"/>
        <charset val="128"/>
      </rPr>
      <t>三</t>
    </r>
    <r>
      <rPr>
        <sz val="11"/>
        <rFont val="ＭＳ ゴシック"/>
        <family val="3"/>
      </rPr>
      <t>（２）</t>
    </r>
    <rPh sb="1" eb="2">
      <t>3</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</si>
</sst>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 "/>
    <numFmt numFmtId="178" formatCode="0.0_ "/>
    <numFmt numFmtId="179" formatCode="0.0_ ;[Red]\-0.0\ "/>
    <numFmt numFmtId="180" formatCode="0.0%"/>
    <numFmt numFmtId="181" formatCode="#,##0.0_ "/>
    <numFmt numFmtId="182" formatCode="0.0_);[Red]\(0.0\)"/>
  </numFmts>
  <fonts count="55">
    <font>
      <sz val="11"/>
      <name val="ＭＳ Ｐゴシック"/>
      <family val="3"/>
    </font>
    <font>
      <sz val="11"/>
      <name val="ＭＳ Ｐゴシック"/>
      <family val="3"/>
    </font>
    <font>
      <b/>
      <sz val="12"/>
      <color indexed="9"/>
      <name val="ＭＳ ゴシック"/>
      <family val="3"/>
    </font>
    <font>
      <b/>
      <sz val="18"/>
      <color indexed="9"/>
      <name val="ＭＳ ゴシック"/>
      <family val="3"/>
    </font>
    <font>
      <sz val="14"/>
      <name val="ＭＳ ゴシック"/>
      <family val="3"/>
    </font>
    <font>
      <b/>
      <sz val="14"/>
      <name val="ＭＳ ゴシック"/>
      <family val="3"/>
    </font>
    <font>
      <b/>
      <sz val="14"/>
      <color rgb="FF000000"/>
      <name val="ＭＳ ゴシック"/>
      <family val="3"/>
    </font>
    <font>
      <sz val="11"/>
      <name val="ＭＳ ゴシック"/>
      <family val="3"/>
    </font>
    <font>
      <sz val="14"/>
      <name val="ＭＳ 明朝"/>
      <family val="1"/>
    </font>
    <font>
      <sz val="13"/>
      <name val="ＭＳ 明朝"/>
      <family val="1"/>
    </font>
    <font>
      <b/>
      <sz val="16"/>
      <color indexed="9"/>
      <name val="ＭＳ Ｐゴシック"/>
      <family val="3"/>
    </font>
    <font>
      <b/>
      <sz val="14"/>
      <color indexed="9"/>
      <name val="ＭＳ Ｐゴシック"/>
      <family val="3"/>
    </font>
    <font>
      <sz val="11"/>
      <color theme="1"/>
      <name val="ＭＳ ゴシック"/>
      <family val="3"/>
    </font>
    <font>
      <sz val="12"/>
      <name val="ＭＳ 明朝"/>
      <family val="1"/>
    </font>
    <font>
      <sz val="11"/>
      <color indexed="8"/>
      <name val="ＭＳ ゴシック"/>
      <family val="3"/>
    </font>
    <font>
      <sz val="11"/>
      <color indexed="10"/>
      <name val="ＭＳ ゴシック"/>
      <family val="3"/>
    </font>
    <font>
      <sz val="10"/>
      <name val="ＭＳ ゴシック"/>
      <family val="3"/>
    </font>
    <font>
      <b/>
      <sz val="14"/>
      <color indexed="8"/>
      <name val="ＭＳ ゴシック"/>
      <family val="3"/>
    </font>
    <font>
      <sz val="8"/>
      <name val="ＭＳ ゴシック"/>
      <family val="3"/>
    </font>
    <font>
      <b/>
      <sz val="14"/>
      <color rgb="FFFFFFFF"/>
      <name val="ＭＳ ゴシック"/>
      <family val="3"/>
      <charset val="128"/>
    </font>
    <font>
      <sz val="11"/>
      <color rgb="FF000000"/>
      <name val="ＭＳ ゴシック"/>
      <family val="3"/>
      <charset val="128"/>
    </font>
    <font>
      <sz val="11"/>
      <name val="ＭＳ Ｐゴシック"/>
      <family val="3"/>
      <charset val="128"/>
    </font>
    <font>
      <sz val="6"/>
      <name val="ＭＳ Ｐゴシック"/>
      <family val="3"/>
      <charset val="128"/>
    </font>
    <font>
      <sz val="10"/>
      <name val="ＭＳ ゴシック"/>
      <family val="3"/>
      <charset val="128"/>
    </font>
    <font>
      <b/>
      <sz val="9"/>
      <color indexed="81"/>
      <name val="MS P ゴシック"/>
      <family val="3"/>
      <charset val="128"/>
    </font>
    <font>
      <sz val="9"/>
      <color indexed="81"/>
      <name val="MS P ゴシック"/>
      <family val="3"/>
      <charset val="128"/>
    </font>
    <font>
      <sz val="11"/>
      <color theme="0" tint="-0.34998626667073579"/>
      <name val="ＭＳ Ｐゴシック"/>
      <family val="3"/>
      <charset val="128"/>
    </font>
    <font>
      <sz val="8"/>
      <color theme="0" tint="-0.34998626667073579"/>
      <name val="ＭＳ Ｐゴシック"/>
      <family val="3"/>
      <charset val="128"/>
    </font>
    <font>
      <sz val="11"/>
      <color theme="0" tint="-0.34998626667073579"/>
      <name val="ＭＳ Ｐゴシック"/>
      <family val="3"/>
    </font>
    <font>
      <sz val="6"/>
      <name val="ＭＳ ゴシック"/>
      <family val="3"/>
      <charset val="128"/>
    </font>
    <font>
      <sz val="9"/>
      <name val="ＭＳ ゴシック"/>
      <family val="3"/>
    </font>
    <font>
      <sz val="9"/>
      <name val="ＭＳ ゴシック"/>
      <family val="3"/>
      <charset val="128"/>
    </font>
    <font>
      <sz val="12"/>
      <name val="ＭＳ ゴシック"/>
      <family val="3"/>
      <charset val="128"/>
    </font>
    <font>
      <sz val="11"/>
      <name val="ＭＳ ゴシック"/>
      <family val="3"/>
      <charset val="128"/>
    </font>
    <font>
      <sz val="6"/>
      <name val="ＭＳ ゴシック"/>
      <family val="3"/>
    </font>
    <font>
      <sz val="11"/>
      <color theme="1"/>
      <name val="游ゴシック"/>
      <family val="2"/>
      <scheme val="minor"/>
    </font>
    <font>
      <sz val="11"/>
      <color theme="0"/>
      <name val="ＭＳ Ｐゴシック"/>
      <family val="3"/>
    </font>
    <font>
      <sz val="11"/>
      <color theme="1"/>
      <name val="ＭＳ Ｐゴシック"/>
      <family val="3"/>
    </font>
    <font>
      <sz val="11"/>
      <color theme="0"/>
      <name val="ＭＳ Ｐゴシック"/>
      <family val="3"/>
      <charset val="128"/>
    </font>
    <font>
      <sz val="11"/>
      <color theme="0" tint="-0.34998626667073579"/>
      <name val="ＭＳ ゴシック"/>
      <family val="3"/>
    </font>
    <font>
      <sz val="10"/>
      <color theme="0" tint="-0.34998626667073579"/>
      <name val="ＭＳ Ｐゴシック"/>
      <family val="3"/>
      <charset val="128"/>
    </font>
    <font>
      <sz val="13"/>
      <color theme="0" tint="-0.34998626667073579"/>
      <name val="ＭＳ 明朝"/>
      <family val="1"/>
    </font>
    <font>
      <sz val="16"/>
      <name val="ＭＳ Ｐゴシック"/>
      <family val="3"/>
      <charset val="128"/>
    </font>
    <font>
      <b/>
      <sz val="14"/>
      <color theme="0"/>
      <name val="ＭＳ Ｐゴシック"/>
      <family val="3"/>
      <charset val="128"/>
    </font>
    <font>
      <b/>
      <sz val="12"/>
      <color theme="0"/>
      <name val="ＭＳ Ｐゴシック"/>
      <family val="3"/>
      <charset val="128"/>
    </font>
    <font>
      <sz val="12"/>
      <color theme="0" tint="-0.34998626667073579"/>
      <name val="ＭＳ 明朝"/>
      <family val="1"/>
      <charset val="128"/>
    </font>
    <font>
      <b/>
      <sz val="16"/>
      <name val="ＭＳ ゴシック"/>
      <family val="3"/>
      <charset val="128"/>
    </font>
    <font>
      <b/>
      <sz val="11"/>
      <name val="ＭＳ ゴシック"/>
      <family val="3"/>
      <charset val="128"/>
    </font>
    <font>
      <sz val="11"/>
      <color theme="1"/>
      <name val="ＭＳ ゴシック"/>
      <family val="3"/>
      <charset val="128"/>
    </font>
    <font>
      <sz val="14"/>
      <name val="ＭＳ ゴシック"/>
      <family val="3"/>
      <charset val="128"/>
    </font>
    <font>
      <sz val="11"/>
      <color indexed="8"/>
      <name val="ＭＳ ゴシック"/>
      <family val="3"/>
      <charset val="128"/>
    </font>
    <font>
      <sz val="11"/>
      <color indexed="10"/>
      <name val="ＭＳ ゴシック"/>
      <family val="3"/>
      <charset val="128"/>
    </font>
    <font>
      <sz val="10"/>
      <color theme="1"/>
      <name val="ＭＳ ゴシック"/>
      <family val="3"/>
      <charset val="128"/>
    </font>
    <font>
      <sz val="10"/>
      <color indexed="8"/>
      <name val="ＭＳ ゴシック"/>
      <family val="3"/>
      <charset val="128"/>
    </font>
    <font>
      <sz val="10"/>
      <color indexed="10"/>
      <name val="ＭＳ ゴシック"/>
      <family val="3"/>
      <charset val="128"/>
    </font>
  </fonts>
  <fills count="12">
    <fill>
      <patternFill patternType="none"/>
    </fill>
    <fill>
      <patternFill patternType="gray125"/>
    </fill>
    <fill>
      <patternFill patternType="solid">
        <fgColor indexed="8"/>
        <bgColor indexed="64"/>
      </patternFill>
    </fill>
    <fill>
      <patternFill patternType="solid">
        <fgColor rgb="FFBFBFBF"/>
        <bgColor indexed="64"/>
      </patternFill>
    </fill>
    <fill>
      <patternFill patternType="solid">
        <fgColor theme="0" tint="-0.249977111117893"/>
        <bgColor indexed="64"/>
      </patternFill>
    </fill>
    <fill>
      <patternFill patternType="solid">
        <fgColor rgb="FF000000"/>
        <bgColor indexed="64"/>
      </patternFill>
    </fill>
    <fill>
      <patternFill patternType="solid">
        <fgColor rgb="FFFFFF00"/>
        <bgColor indexed="64"/>
      </patternFill>
    </fill>
    <fill>
      <patternFill patternType="solid">
        <fgColor rgb="FFFF99FF"/>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bgColor indexed="64"/>
      </patternFill>
    </fill>
    <fill>
      <patternFill patternType="solid">
        <fgColor theme="1"/>
        <bgColor indexed="64"/>
      </patternFill>
    </fill>
  </fills>
  <borders count="89">
    <border>
      <left/>
      <right/>
      <top/>
      <bottom/>
      <diagonal/>
    </border>
    <border>
      <left style="thin">
        <color indexed="64"/>
      </left>
      <right/>
      <top style="thin">
        <color indexed="64"/>
      </top>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right/>
      <top style="hair">
        <color indexed="64"/>
      </top>
      <bottom/>
      <diagonal/>
    </border>
    <border>
      <left/>
      <right style="thin">
        <color indexed="64"/>
      </right>
      <top style="hair">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thin">
        <color indexed="64"/>
      </top>
      <bottom style="thin">
        <color indexed="64"/>
      </bottom>
      <diagonal/>
    </border>
  </borders>
  <cellStyleXfs count="6">
    <xf numFmtId="0" fontId="0" fillId="0" borderId="0">
      <alignment vertical="center"/>
    </xf>
    <xf numFmtId="9" fontId="1" fillId="0" borderId="0" applyFont="0" applyFill="0" applyBorder="0" applyAlignment="0" applyProtection="0">
      <alignment vertical="center"/>
    </xf>
    <xf numFmtId="0" fontId="35" fillId="0" borderId="0">
      <alignment vertical="center"/>
    </xf>
    <xf numFmtId="0" fontId="35" fillId="0" borderId="0">
      <alignment vertical="center"/>
    </xf>
    <xf numFmtId="38" fontId="1" fillId="0" borderId="0" applyFont="0" applyFill="0" applyBorder="0" applyAlignment="0" applyProtection="0">
      <alignment vertical="center"/>
    </xf>
    <xf numFmtId="0" fontId="1" fillId="0" borderId="0">
      <alignment vertical="center"/>
    </xf>
  </cellStyleXfs>
  <cellXfs count="541">
    <xf numFmtId="0" fontId="0" fillId="0" borderId="0" xfId="0">
      <alignment vertical="center"/>
    </xf>
    <xf numFmtId="0" fontId="7" fillId="0" borderId="42" xfId="0" applyFont="1" applyBorder="1" applyAlignment="1">
      <alignment horizontal="center" vertical="top" textRotation="255"/>
    </xf>
    <xf numFmtId="0" fontId="7" fillId="0" borderId="43" xfId="0" applyFont="1" applyBorder="1" applyAlignment="1">
      <alignment horizontal="center" vertical="top" textRotation="255"/>
    </xf>
    <xf numFmtId="0" fontId="7" fillId="0" borderId="44" xfId="0" applyFont="1" applyBorder="1" applyAlignment="1">
      <alignment horizontal="center" vertical="top" textRotation="255"/>
    </xf>
    <xf numFmtId="0" fontId="7" fillId="0" borderId="45" xfId="0" applyFont="1" applyBorder="1" applyAlignment="1">
      <alignment horizontal="center" vertical="top" textRotation="255"/>
    </xf>
    <xf numFmtId="0" fontId="7" fillId="4" borderId="39" xfId="0" applyFont="1" applyFill="1" applyBorder="1" applyAlignment="1">
      <alignment horizontal="center" vertical="top" textRotation="255" wrapText="1"/>
    </xf>
    <xf numFmtId="0" fontId="7" fillId="4" borderId="7" xfId="0" applyFont="1" applyFill="1" applyBorder="1" applyAlignment="1">
      <alignment horizontal="center" vertical="top" textRotation="255" wrapText="1"/>
    </xf>
    <xf numFmtId="49" fontId="7" fillId="0" borderId="39" xfId="0" applyNumberFormat="1" applyFont="1" applyBorder="1" applyAlignment="1">
      <alignment horizontal="center" vertical="center" wrapText="1"/>
    </xf>
    <xf numFmtId="0" fontId="18" fillId="0" borderId="42"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44" xfId="0" applyFont="1" applyBorder="1" applyAlignment="1">
      <alignment horizontal="center" vertical="center" wrapText="1"/>
    </xf>
    <xf numFmtId="0" fontId="7" fillId="0" borderId="42" xfId="0" applyFont="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178" fontId="9" fillId="4" borderId="39" xfId="0" applyNumberFormat="1" applyFont="1" applyFill="1" applyBorder="1" applyAlignment="1">
      <alignment horizontal="right" vertical="center"/>
    </xf>
    <xf numFmtId="178" fontId="9" fillId="4" borderId="7" xfId="0" applyNumberFormat="1" applyFont="1" applyFill="1" applyBorder="1" applyAlignment="1">
      <alignment horizontal="right" vertical="center"/>
    </xf>
    <xf numFmtId="49" fontId="7" fillId="0" borderId="0" xfId="0" applyNumberFormat="1" applyFont="1" applyAlignment="1">
      <alignment horizontal="center" vertical="center" wrapText="1"/>
    </xf>
    <xf numFmtId="0" fontId="7" fillId="0" borderId="0" xfId="0" applyFont="1" applyAlignment="1">
      <alignment horizontal="left" vertical="center" wrapText="1"/>
    </xf>
    <xf numFmtId="0" fontId="18" fillId="0" borderId="0" xfId="0" applyFont="1" applyAlignment="1">
      <alignment horizontal="center" vertical="center" wrapText="1"/>
    </xf>
    <xf numFmtId="178" fontId="8" fillId="0" borderId="0" xfId="0" applyNumberFormat="1" applyFont="1" applyAlignment="1">
      <alignment horizontal="right" vertical="center"/>
    </xf>
    <xf numFmtId="178" fontId="9" fillId="0" borderId="0" xfId="0" applyNumberFormat="1" applyFont="1" applyAlignment="1">
      <alignment horizontal="right" vertical="center"/>
    </xf>
    <xf numFmtId="49" fontId="7" fillId="0" borderId="0" xfId="0" applyNumberFormat="1" applyFont="1" applyAlignment="1">
      <alignment horizontal="left" vertical="center"/>
    </xf>
    <xf numFmtId="0" fontId="1" fillId="0" borderId="0" xfId="0" applyFont="1" applyAlignment="1">
      <alignment horizontal="right" vertical="center"/>
    </xf>
    <xf numFmtId="0" fontId="7" fillId="0" borderId="0" xfId="0" applyFont="1" applyAlignment="1">
      <alignment vertical="center" wrapText="1"/>
    </xf>
    <xf numFmtId="0" fontId="7" fillId="0" borderId="55" xfId="0" applyFont="1" applyBorder="1" applyAlignment="1">
      <alignment horizontal="center" vertical="top" textRotation="255"/>
    </xf>
    <xf numFmtId="0" fontId="15" fillId="0" borderId="23" xfId="0" applyFont="1" applyBorder="1" applyAlignment="1">
      <alignment horizontal="left" vertical="center"/>
    </xf>
    <xf numFmtId="0" fontId="1" fillId="0" borderId="0" xfId="0" applyFont="1">
      <alignment vertical="center"/>
    </xf>
    <xf numFmtId="0" fontId="2" fillId="2" borderId="0" xfId="0" applyFont="1" applyFill="1">
      <alignment vertical="center"/>
    </xf>
    <xf numFmtId="0" fontId="0" fillId="2" borderId="0" xfId="0" applyFill="1">
      <alignment vertical="center"/>
    </xf>
    <xf numFmtId="0" fontId="2" fillId="2" borderId="0" xfId="0" applyFont="1" applyFill="1" applyAlignment="1">
      <alignment horizontal="right" vertical="center"/>
    </xf>
    <xf numFmtId="0" fontId="3" fillId="2" borderId="0" xfId="0" applyFont="1" applyFill="1">
      <alignment vertical="center"/>
    </xf>
    <xf numFmtId="0" fontId="5" fillId="0" borderId="0" xfId="0" applyFont="1">
      <alignment vertical="center"/>
    </xf>
    <xf numFmtId="176" fontId="9" fillId="0" borderId="0" xfId="0" applyNumberFormat="1" applyFont="1" applyAlignment="1">
      <alignment horizontal="center" vertical="center"/>
    </xf>
    <xf numFmtId="0" fontId="10" fillId="0" borderId="0" xfId="0" applyFont="1">
      <alignment vertical="center"/>
    </xf>
    <xf numFmtId="0" fontId="11" fillId="0" borderId="0" xfId="0" applyFont="1" applyAlignment="1">
      <alignment horizontal="right" vertical="center"/>
    </xf>
    <xf numFmtId="0" fontId="1" fillId="0" borderId="0" xfId="0" applyFont="1" applyAlignment="1">
      <alignment horizontal="centerContinuous" vertical="center"/>
    </xf>
    <xf numFmtId="0" fontId="13" fillId="0" borderId="17" xfId="0" applyFont="1" applyBorder="1" applyAlignment="1">
      <alignment horizontal="right" vertical="center" indent="1"/>
    </xf>
    <xf numFmtId="178" fontId="9" fillId="0" borderId="0" xfId="0" applyNumberFormat="1" applyFont="1" applyAlignment="1">
      <alignment horizontal="right" vertical="center" indent="1"/>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13" fillId="0" borderId="22" xfId="0" applyFont="1" applyBorder="1" applyAlignment="1">
      <alignment horizontal="right" vertical="center" indent="1"/>
    </xf>
    <xf numFmtId="0" fontId="7" fillId="0" borderId="26" xfId="0" applyFont="1" applyBorder="1" applyAlignment="1">
      <alignment horizontal="left" vertical="center"/>
    </xf>
    <xf numFmtId="0" fontId="7" fillId="0" borderId="27" xfId="0" applyFont="1" applyBorder="1" applyAlignment="1">
      <alignment horizontal="left" vertical="center"/>
    </xf>
    <xf numFmtId="0" fontId="7" fillId="0" borderId="28" xfId="0" applyFont="1" applyBorder="1" applyAlignment="1">
      <alignment horizontal="left" vertical="center"/>
    </xf>
    <xf numFmtId="0" fontId="13" fillId="0" borderId="27" xfId="0" applyFont="1" applyBorder="1" applyAlignment="1">
      <alignment horizontal="right" vertical="center" indent="1"/>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33" xfId="0" applyFont="1" applyBorder="1" applyAlignment="1">
      <alignment horizontal="left" vertical="center"/>
    </xf>
    <xf numFmtId="0" fontId="13" fillId="0" borderId="32" xfId="0" applyFont="1" applyBorder="1" applyAlignment="1">
      <alignment horizontal="right" vertical="center" indent="1"/>
    </xf>
    <xf numFmtId="0" fontId="15" fillId="0" borderId="22" xfId="0" applyFont="1" applyBorder="1" applyAlignment="1">
      <alignment horizontal="left" vertical="center"/>
    </xf>
    <xf numFmtId="0" fontId="15" fillId="0" borderId="27" xfId="0" applyFont="1" applyBorder="1" applyAlignment="1">
      <alignment horizontal="left" vertical="center"/>
    </xf>
    <xf numFmtId="0" fontId="15" fillId="0" borderId="28" xfId="0" applyFont="1" applyBorder="1" applyAlignment="1">
      <alignment horizontal="left" vertical="center"/>
    </xf>
    <xf numFmtId="0" fontId="15" fillId="0" borderId="32" xfId="0" applyFont="1" applyBorder="1" applyAlignment="1">
      <alignment horizontal="left" vertical="center"/>
    </xf>
    <xf numFmtId="0" fontId="15" fillId="0" borderId="33" xfId="0" applyFont="1" applyBorder="1" applyAlignment="1">
      <alignment horizontal="left" vertical="center"/>
    </xf>
    <xf numFmtId="0" fontId="17" fillId="0" borderId="0" xfId="0" applyFont="1">
      <alignment vertical="center"/>
    </xf>
    <xf numFmtId="0" fontId="7" fillId="0" borderId="40" xfId="0" applyFont="1" applyBorder="1" applyAlignment="1">
      <alignment horizontal="center" vertical="center"/>
    </xf>
    <xf numFmtId="0" fontId="7" fillId="0" borderId="0" xfId="0" applyFont="1" applyAlignment="1">
      <alignment horizontal="center" vertical="center"/>
    </xf>
    <xf numFmtId="0" fontId="7" fillId="0" borderId="55" xfId="0" applyFont="1" applyBorder="1" applyAlignment="1">
      <alignment horizontal="center" vertical="center"/>
    </xf>
    <xf numFmtId="0" fontId="18" fillId="0" borderId="45" xfId="0" applyFont="1" applyBorder="1" applyAlignment="1">
      <alignment horizontal="center" vertical="center" wrapText="1"/>
    </xf>
    <xf numFmtId="0" fontId="18" fillId="0" borderId="55" xfId="0" applyFont="1" applyBorder="1" applyAlignment="1">
      <alignment horizontal="center" vertical="center" wrapText="1"/>
    </xf>
    <xf numFmtId="0" fontId="13" fillId="0" borderId="57" xfId="0" applyFont="1" applyBorder="1" applyAlignment="1">
      <alignment horizontal="right" vertical="center" indent="1"/>
    </xf>
    <xf numFmtId="178" fontId="1" fillId="0" borderId="0" xfId="0" applyNumberFormat="1" applyFont="1">
      <alignment vertical="center"/>
    </xf>
    <xf numFmtId="178" fontId="0" fillId="0" borderId="0" xfId="0" applyNumberFormat="1">
      <alignment vertical="center"/>
    </xf>
    <xf numFmtId="0" fontId="13" fillId="0" borderId="2" xfId="0" applyFont="1" applyBorder="1" applyAlignment="1">
      <alignment horizontal="right" vertical="center" indent="1"/>
    </xf>
    <xf numFmtId="0" fontId="7" fillId="0" borderId="0" xfId="0" applyFont="1" applyAlignment="1">
      <alignment vertical="top"/>
    </xf>
    <xf numFmtId="0" fontId="0" fillId="0" borderId="0" xfId="0" applyAlignment="1">
      <alignment horizontal="right" vertical="center"/>
    </xf>
    <xf numFmtId="49" fontId="16" fillId="0" borderId="0" xfId="0" applyNumberFormat="1" applyFont="1" applyAlignment="1">
      <alignment horizontal="left" vertical="center"/>
    </xf>
    <xf numFmtId="0" fontId="0" fillId="0" borderId="28" xfId="0" applyBorder="1" applyAlignment="1">
      <alignment horizontal="left" vertical="center"/>
    </xf>
    <xf numFmtId="0" fontId="0" fillId="0" borderId="27" xfId="0" applyBorder="1" applyAlignment="1">
      <alignment horizontal="left" vertical="center"/>
    </xf>
    <xf numFmtId="49" fontId="19" fillId="5" borderId="0" xfId="0" applyNumberFormat="1" applyFont="1" applyFill="1">
      <alignment vertical="center"/>
    </xf>
    <xf numFmtId="0" fontId="0" fillId="0" borderId="7" xfId="0" applyBorder="1" applyAlignment="1">
      <alignment horizontal="center" vertical="center"/>
    </xf>
    <xf numFmtId="0" fontId="21" fillId="0" borderId="0" xfId="0" applyFont="1">
      <alignment vertical="center"/>
    </xf>
    <xf numFmtId="0" fontId="21" fillId="0" borderId="0" xfId="0" applyFont="1" applyAlignment="1">
      <alignment horizontal="right" vertical="center"/>
    </xf>
    <xf numFmtId="0" fontId="20" fillId="0" borderId="6" xfId="0" applyFont="1" applyBorder="1" applyAlignment="1">
      <alignment horizontal="center" vertical="top" textRotation="255" wrapText="1"/>
    </xf>
    <xf numFmtId="178" fontId="9" fillId="0" borderId="6" xfId="0" applyNumberFormat="1" applyFont="1" applyBorder="1" applyAlignment="1">
      <alignment horizontal="right" vertical="center"/>
    </xf>
    <xf numFmtId="0" fontId="7" fillId="7" borderId="46" xfId="0" applyFont="1" applyFill="1" applyBorder="1" applyAlignment="1">
      <alignment horizontal="center" vertical="top" textRotation="255" wrapText="1"/>
    </xf>
    <xf numFmtId="178" fontId="8" fillId="7" borderId="49" xfId="0" applyNumberFormat="1" applyFont="1" applyFill="1" applyBorder="1" applyAlignment="1">
      <alignment horizontal="right" vertical="center"/>
    </xf>
    <xf numFmtId="178" fontId="8" fillId="7" borderId="54" xfId="0" applyNumberFormat="1" applyFont="1" applyFill="1" applyBorder="1" applyAlignment="1">
      <alignment horizontal="right" vertical="center"/>
    </xf>
    <xf numFmtId="0" fontId="0" fillId="7" borderId="7" xfId="0" applyFill="1" applyBorder="1">
      <alignment vertical="center"/>
    </xf>
    <xf numFmtId="0" fontId="1" fillId="7" borderId="7" xfId="0" applyFont="1" applyFill="1" applyBorder="1">
      <alignment vertical="center"/>
    </xf>
    <xf numFmtId="178" fontId="8" fillId="7" borderId="68" xfId="0" applyNumberFormat="1" applyFont="1" applyFill="1" applyBorder="1" applyAlignment="1">
      <alignment horizontal="right" vertical="center"/>
    </xf>
    <xf numFmtId="178" fontId="8" fillId="7" borderId="67" xfId="0" applyNumberFormat="1" applyFont="1" applyFill="1" applyBorder="1" applyAlignment="1">
      <alignment horizontal="right" vertical="center"/>
    </xf>
    <xf numFmtId="0" fontId="26" fillId="0" borderId="0" xfId="0" applyFont="1">
      <alignment vertical="center"/>
    </xf>
    <xf numFmtId="0" fontId="28" fillId="0" borderId="0" xfId="0" applyFont="1" applyAlignment="1">
      <alignment horizontal="right" vertical="center"/>
    </xf>
    <xf numFmtId="0" fontId="28" fillId="0" borderId="0" xfId="0" applyFont="1">
      <alignment vertical="center"/>
    </xf>
    <xf numFmtId="0" fontId="18" fillId="0" borderId="40" xfId="0" applyFont="1" applyBorder="1" applyAlignment="1">
      <alignment horizontal="center" vertical="center" wrapText="1"/>
    </xf>
    <xf numFmtId="0" fontId="34" fillId="0" borderId="42"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4" xfId="0" applyFont="1" applyBorder="1" applyAlignment="1">
      <alignment horizontal="center" vertical="center" wrapText="1"/>
    </xf>
    <xf numFmtId="0" fontId="29" fillId="0" borderId="42" xfId="0" applyFont="1" applyBorder="1" applyAlignment="1">
      <alignment horizontal="center" vertical="center" wrapText="1"/>
    </xf>
    <xf numFmtId="49" fontId="32" fillId="0" borderId="7" xfId="0" applyNumberFormat="1" applyFont="1" applyBorder="1" applyAlignment="1">
      <alignment horizontal="center" vertical="center" shrinkToFit="1"/>
    </xf>
    <xf numFmtId="180" fontId="28" fillId="0" borderId="0" xfId="0" applyNumberFormat="1" applyFont="1">
      <alignment vertical="center"/>
    </xf>
    <xf numFmtId="0" fontId="37" fillId="0" borderId="0" xfId="0" applyFont="1">
      <alignment vertical="center"/>
    </xf>
    <xf numFmtId="0" fontId="38" fillId="0" borderId="0" xfId="0" applyFont="1">
      <alignment vertical="center"/>
    </xf>
    <xf numFmtId="0" fontId="38" fillId="0" borderId="0" xfId="0" applyFont="1" applyAlignment="1">
      <alignment horizontal="right" vertical="center"/>
    </xf>
    <xf numFmtId="0" fontId="36" fillId="0" borderId="0" xfId="0" applyFont="1" applyAlignment="1">
      <alignment horizontal="right" vertical="center"/>
    </xf>
    <xf numFmtId="0" fontId="36" fillId="0" borderId="0" xfId="0" applyFont="1">
      <alignment vertical="center"/>
    </xf>
    <xf numFmtId="0" fontId="27" fillId="0" borderId="0" xfId="0" applyFont="1" applyAlignment="1">
      <alignment horizontal="right" vertical="center"/>
    </xf>
    <xf numFmtId="0" fontId="40" fillId="0" borderId="0" xfId="0" applyFont="1" applyAlignment="1">
      <alignment horizontal="right" vertical="center"/>
    </xf>
    <xf numFmtId="0" fontId="26" fillId="0" borderId="0" xfId="0" applyFont="1" applyAlignment="1">
      <alignment horizontal="right" vertical="center"/>
    </xf>
    <xf numFmtId="0" fontId="40" fillId="0" borderId="0" xfId="0" applyFont="1" applyAlignment="1">
      <alignment vertical="center" wrapText="1"/>
    </xf>
    <xf numFmtId="180" fontId="40" fillId="0" borderId="0" xfId="1" applyNumberFormat="1" applyFont="1" applyBorder="1" applyAlignment="1">
      <alignment vertical="center"/>
    </xf>
    <xf numFmtId="180" fontId="26" fillId="0" borderId="0" xfId="0" applyNumberFormat="1" applyFont="1">
      <alignment vertical="center"/>
    </xf>
    <xf numFmtId="0" fontId="26" fillId="0" borderId="0" xfId="0" applyFont="1" applyAlignment="1">
      <alignment horizontal="center" vertical="center"/>
    </xf>
    <xf numFmtId="56" fontId="42" fillId="0" borderId="0" xfId="0" applyNumberFormat="1" applyFont="1">
      <alignment vertical="center"/>
    </xf>
    <xf numFmtId="0" fontId="16" fillId="0" borderId="0" xfId="0" applyFont="1" applyAlignment="1">
      <alignment vertical="top" wrapText="1"/>
    </xf>
    <xf numFmtId="0" fontId="16" fillId="0" borderId="9" xfId="0" applyFont="1" applyBorder="1" applyAlignment="1">
      <alignment vertical="top" wrapText="1"/>
    </xf>
    <xf numFmtId="0" fontId="16" fillId="0" borderId="0" xfId="0" applyFont="1" applyAlignment="1">
      <alignment vertical="top"/>
    </xf>
    <xf numFmtId="0" fontId="16" fillId="0" borderId="9" xfId="0" applyFont="1" applyBorder="1" applyAlignment="1">
      <alignment vertical="top"/>
    </xf>
    <xf numFmtId="0" fontId="7" fillId="0" borderId="50" xfId="0" applyFont="1" applyBorder="1" applyAlignment="1">
      <alignment horizontal="left" vertical="center"/>
    </xf>
    <xf numFmtId="0" fontId="0" fillId="0" borderId="57" xfId="0" applyBorder="1" applyAlignment="1">
      <alignment horizontal="left" vertical="center"/>
    </xf>
    <xf numFmtId="0" fontId="0" fillId="0" borderId="58" xfId="0" applyBorder="1" applyAlignment="1">
      <alignment horizontal="left" vertical="center"/>
    </xf>
    <xf numFmtId="0" fontId="13" fillId="0" borderId="26" xfId="0" applyFont="1" applyBorder="1" applyAlignment="1">
      <alignment horizontal="right" vertical="center" indent="1"/>
    </xf>
    <xf numFmtId="0" fontId="40" fillId="0" borderId="0" xfId="0" applyFont="1" applyAlignment="1">
      <alignment horizontal="center" vertical="center"/>
    </xf>
    <xf numFmtId="180" fontId="40" fillId="0" borderId="0" xfId="1" applyNumberFormat="1" applyFont="1" applyFill="1" applyBorder="1" applyAlignment="1">
      <alignment vertical="center"/>
    </xf>
    <xf numFmtId="181" fontId="41" fillId="6" borderId="0" xfId="0" applyNumberFormat="1" applyFont="1" applyFill="1">
      <alignment vertical="center"/>
    </xf>
    <xf numFmtId="0" fontId="28" fillId="0" borderId="81" xfId="0" applyFont="1" applyBorder="1">
      <alignment vertical="center"/>
    </xf>
    <xf numFmtId="0" fontId="28" fillId="0" borderId="82" xfId="0" applyFont="1" applyBorder="1">
      <alignment vertical="center"/>
    </xf>
    <xf numFmtId="0" fontId="26" fillId="0" borderId="82" xfId="0" applyFont="1" applyBorder="1">
      <alignment vertical="center"/>
    </xf>
    <xf numFmtId="0" fontId="28" fillId="0" borderId="83" xfId="0" applyFont="1" applyBorder="1">
      <alignment vertical="center"/>
    </xf>
    <xf numFmtId="181" fontId="41" fillId="6" borderId="79" xfId="0" applyNumberFormat="1" applyFont="1" applyFill="1" applyBorder="1">
      <alignment vertical="center"/>
    </xf>
    <xf numFmtId="180" fontId="26" fillId="0" borderId="80" xfId="0" applyNumberFormat="1" applyFont="1" applyBorder="1">
      <alignment vertical="center"/>
    </xf>
    <xf numFmtId="0" fontId="27" fillId="0" borderId="81" xfId="0" applyFont="1" applyBorder="1" applyAlignment="1">
      <alignment horizontal="center" vertical="center"/>
    </xf>
    <xf numFmtId="0" fontId="27" fillId="0" borderId="83" xfId="0" applyFont="1" applyBorder="1" applyAlignment="1">
      <alignment horizontal="center" vertical="center" wrapText="1"/>
    </xf>
    <xf numFmtId="49" fontId="39" fillId="0" borderId="79" xfId="0" quotePrefix="1" applyNumberFormat="1" applyFont="1" applyBorder="1" applyAlignment="1">
      <alignment horizontal="center" vertical="center" wrapText="1"/>
    </xf>
    <xf numFmtId="179" fontId="40" fillId="0" borderId="80" xfId="0" applyNumberFormat="1" applyFont="1" applyBorder="1" applyAlignment="1">
      <alignment horizontal="center" vertical="center"/>
    </xf>
    <xf numFmtId="0" fontId="26" fillId="0" borderId="79" xfId="0" applyFont="1" applyBorder="1">
      <alignment vertical="center"/>
    </xf>
    <xf numFmtId="0" fontId="26" fillId="0" borderId="80" xfId="0" applyFont="1" applyBorder="1" applyAlignment="1">
      <alignment horizontal="right" vertical="center"/>
    </xf>
    <xf numFmtId="49" fontId="39" fillId="0" borderId="79" xfId="0" applyNumberFormat="1" applyFont="1" applyBorder="1" applyAlignment="1">
      <alignment horizontal="center" vertical="center" wrapText="1"/>
    </xf>
    <xf numFmtId="0" fontId="26" fillId="0" borderId="79" xfId="0" applyFont="1" applyBorder="1" applyAlignment="1">
      <alignment horizontal="right" vertical="center"/>
    </xf>
    <xf numFmtId="0" fontId="40" fillId="0" borderId="0" xfId="0" applyFont="1">
      <alignment vertical="center"/>
    </xf>
    <xf numFmtId="0" fontId="39" fillId="0" borderId="81" xfId="0" applyFont="1" applyBorder="1" applyAlignment="1">
      <alignment vertical="center" wrapText="1"/>
    </xf>
    <xf numFmtId="0" fontId="39" fillId="0" borderId="82" xfId="0" applyFont="1" applyBorder="1" applyAlignment="1">
      <alignment vertical="center" wrapText="1"/>
    </xf>
    <xf numFmtId="180" fontId="28" fillId="0" borderId="80" xfId="0" applyNumberFormat="1" applyFont="1" applyBorder="1">
      <alignment vertical="center"/>
    </xf>
    <xf numFmtId="0" fontId="26" fillId="0" borderId="80" xfId="0" applyFont="1" applyBorder="1">
      <alignment vertical="center"/>
    </xf>
    <xf numFmtId="0" fontId="28" fillId="0" borderId="79" xfId="0" applyFont="1" applyBorder="1">
      <alignment vertical="center"/>
    </xf>
    <xf numFmtId="0" fontId="28" fillId="0" borderId="80" xfId="0" applyFont="1" applyBorder="1">
      <alignment vertical="center"/>
    </xf>
    <xf numFmtId="0" fontId="38" fillId="0" borderId="79" xfId="0" applyFont="1" applyBorder="1">
      <alignment vertical="center"/>
    </xf>
    <xf numFmtId="0" fontId="38" fillId="0" borderId="80" xfId="0" applyFont="1" applyBorder="1">
      <alignment vertical="center"/>
    </xf>
    <xf numFmtId="180" fontId="0" fillId="0" borderId="7" xfId="0" applyNumberFormat="1" applyBorder="1">
      <alignment vertical="center"/>
    </xf>
    <xf numFmtId="179" fontId="41" fillId="6" borderId="79" xfId="0" applyNumberFormat="1" applyFont="1" applyFill="1" applyBorder="1" applyAlignment="1">
      <alignment horizontal="right" vertical="center"/>
    </xf>
    <xf numFmtId="179" fontId="41" fillId="6" borderId="0" xfId="0" applyNumberFormat="1" applyFont="1" applyFill="1" applyAlignment="1">
      <alignment horizontal="right" vertical="center"/>
    </xf>
    <xf numFmtId="179" fontId="45" fillId="6" borderId="79" xfId="0" applyNumberFormat="1" applyFont="1" applyFill="1" applyBorder="1" applyAlignment="1">
      <alignment horizontal="right" vertical="center"/>
    </xf>
    <xf numFmtId="179" fontId="45" fillId="6" borderId="0" xfId="0" applyNumberFormat="1" applyFont="1" applyFill="1" applyAlignment="1">
      <alignment horizontal="right" vertical="center"/>
    </xf>
    <xf numFmtId="0" fontId="33" fillId="0" borderId="0" xfId="0" applyFont="1">
      <alignment vertical="center"/>
    </xf>
    <xf numFmtId="0" fontId="46" fillId="6" borderId="0" xfId="0" applyFont="1" applyFill="1">
      <alignment vertical="center"/>
    </xf>
    <xf numFmtId="0" fontId="33" fillId="6" borderId="0" xfId="0" applyFont="1" applyFill="1">
      <alignment vertical="center"/>
    </xf>
    <xf numFmtId="0" fontId="32" fillId="0" borderId="17" xfId="0" applyFont="1" applyBorder="1" applyAlignment="1">
      <alignment horizontal="right" vertical="center" indent="1"/>
    </xf>
    <xf numFmtId="0" fontId="32" fillId="0" borderId="22" xfId="0" applyFont="1" applyBorder="1" applyAlignment="1">
      <alignment horizontal="right" vertical="center" indent="1"/>
    </xf>
    <xf numFmtId="0" fontId="32" fillId="0" borderId="27" xfId="0" applyFont="1" applyBorder="1" applyAlignment="1">
      <alignment horizontal="right" vertical="center" indent="1"/>
    </xf>
    <xf numFmtId="0" fontId="32" fillId="0" borderId="57" xfId="0" applyFont="1" applyBorder="1" applyAlignment="1">
      <alignment horizontal="right" vertical="center" indent="1"/>
    </xf>
    <xf numFmtId="0" fontId="32" fillId="0" borderId="2" xfId="0" applyFont="1" applyBorder="1" applyAlignment="1">
      <alignment horizontal="right" vertical="center" indent="1"/>
    </xf>
    <xf numFmtId="0" fontId="32" fillId="0" borderId="32" xfId="0" applyFont="1" applyBorder="1" applyAlignment="1">
      <alignment horizontal="right" vertical="center" indent="1"/>
    </xf>
    <xf numFmtId="0" fontId="33" fillId="0" borderId="21" xfId="0" applyFont="1" applyBorder="1" applyAlignment="1">
      <alignment horizontal="left" vertical="center"/>
    </xf>
    <xf numFmtId="0" fontId="33" fillId="0" borderId="22" xfId="0" applyFont="1" applyBorder="1" applyAlignment="1">
      <alignment horizontal="left" vertical="center"/>
    </xf>
    <xf numFmtId="0" fontId="33" fillId="0" borderId="23" xfId="0" applyFont="1" applyBorder="1" applyAlignment="1">
      <alignment horizontal="left" vertical="center"/>
    </xf>
    <xf numFmtId="0" fontId="33" fillId="0" borderId="26" xfId="0" applyFont="1" applyBorder="1" applyAlignment="1">
      <alignment horizontal="left" vertical="center"/>
    </xf>
    <xf numFmtId="0" fontId="33" fillId="0" borderId="27" xfId="0" applyFont="1" applyBorder="1" applyAlignment="1">
      <alignment horizontal="left" vertical="center"/>
    </xf>
    <xf numFmtId="0" fontId="33" fillId="0" borderId="28" xfId="0" applyFont="1" applyBorder="1" applyAlignment="1">
      <alignment horizontal="left" vertical="center"/>
    </xf>
    <xf numFmtId="0" fontId="33" fillId="0" borderId="32" xfId="0" applyFont="1" applyBorder="1" applyAlignment="1">
      <alignment horizontal="left" vertical="center"/>
    </xf>
    <xf numFmtId="0" fontId="33" fillId="0" borderId="33" xfId="0" applyFont="1" applyBorder="1" applyAlignment="1">
      <alignment horizontal="left" vertical="center"/>
    </xf>
    <xf numFmtId="0" fontId="51" fillId="0" borderId="22" xfId="0" applyFont="1" applyBorder="1" applyAlignment="1">
      <alignment horizontal="left" vertical="center"/>
    </xf>
    <xf numFmtId="0" fontId="51" fillId="0" borderId="23" xfId="0" applyFont="1" applyBorder="1" applyAlignment="1">
      <alignment horizontal="left" vertical="center"/>
    </xf>
    <xf numFmtId="0" fontId="51" fillId="0" borderId="27" xfId="0" applyFont="1" applyBorder="1" applyAlignment="1">
      <alignment horizontal="left" vertical="center"/>
    </xf>
    <xf numFmtId="0" fontId="51" fillId="0" borderId="28" xfId="0" applyFont="1" applyBorder="1" applyAlignment="1">
      <alignment horizontal="left" vertical="center"/>
    </xf>
    <xf numFmtId="0" fontId="33" fillId="0" borderId="31" xfId="0" applyFont="1" applyBorder="1" applyAlignment="1">
      <alignment horizontal="left" vertical="center"/>
    </xf>
    <xf numFmtId="0" fontId="51" fillId="0" borderId="32" xfId="0" applyFont="1" applyBorder="1" applyAlignment="1">
      <alignment horizontal="left" vertical="center"/>
    </xf>
    <xf numFmtId="0" fontId="51" fillId="0" borderId="33" xfId="0" applyFont="1" applyBorder="1" applyAlignment="1">
      <alignment horizontal="left" vertical="center"/>
    </xf>
    <xf numFmtId="49" fontId="33" fillId="0" borderId="0" xfId="0" applyNumberFormat="1" applyFont="1">
      <alignment vertical="center"/>
    </xf>
    <xf numFmtId="0" fontId="33" fillId="0" borderId="15" xfId="0" applyFont="1" applyBorder="1" applyAlignment="1">
      <alignment horizontal="center" vertical="center"/>
    </xf>
    <xf numFmtId="0" fontId="33" fillId="0" borderId="39" xfId="0" applyFont="1" applyBorder="1" applyAlignment="1">
      <alignment horizontal="center" vertical="center"/>
    </xf>
    <xf numFmtId="0" fontId="46" fillId="8" borderId="0" xfId="0" applyFont="1" applyFill="1">
      <alignment vertical="center"/>
    </xf>
    <xf numFmtId="0" fontId="33" fillId="8" borderId="0" xfId="0" applyFont="1" applyFill="1">
      <alignment vertical="center"/>
    </xf>
    <xf numFmtId="0" fontId="23" fillId="0" borderId="17" xfId="0" applyFont="1" applyBorder="1" applyAlignment="1">
      <alignment horizontal="right" vertical="center" indent="1"/>
    </xf>
    <xf numFmtId="0" fontId="23" fillId="0" borderId="21" xfId="0" applyFont="1" applyBorder="1" applyAlignment="1">
      <alignment horizontal="left" vertical="center"/>
    </xf>
    <xf numFmtId="0" fontId="23" fillId="0" borderId="22" xfId="0" applyFont="1" applyBorder="1" applyAlignment="1">
      <alignment horizontal="left" vertical="center"/>
    </xf>
    <xf numFmtId="0" fontId="23" fillId="0" borderId="23" xfId="0" applyFont="1" applyBorder="1" applyAlignment="1">
      <alignment horizontal="left" vertical="center"/>
    </xf>
    <xf numFmtId="0" fontId="23" fillId="0" borderId="22" xfId="0" applyFont="1" applyBorder="1" applyAlignment="1">
      <alignment horizontal="right" vertical="center" indent="1"/>
    </xf>
    <xf numFmtId="0" fontId="23" fillId="0" borderId="26" xfId="0" applyFont="1" applyBorder="1" applyAlignment="1">
      <alignment horizontal="left" vertical="center"/>
    </xf>
    <xf numFmtId="0" fontId="23" fillId="0" borderId="27" xfId="0" applyFont="1" applyBorder="1" applyAlignment="1">
      <alignment horizontal="left" vertical="center"/>
    </xf>
    <xf numFmtId="0" fontId="23" fillId="0" borderId="28" xfId="0" applyFont="1" applyBorder="1" applyAlignment="1">
      <alignment horizontal="left" vertical="center"/>
    </xf>
    <xf numFmtId="0" fontId="23" fillId="0" borderId="27" xfId="0" applyFont="1" applyBorder="1" applyAlignment="1">
      <alignment horizontal="right" vertical="center" indent="1"/>
    </xf>
    <xf numFmtId="0" fontId="23" fillId="0" borderId="57" xfId="0" applyFont="1" applyBorder="1" applyAlignment="1">
      <alignment horizontal="right" vertical="center" indent="1"/>
    </xf>
    <xf numFmtId="0" fontId="23" fillId="0" borderId="50" xfId="0" applyFont="1" applyBorder="1" applyAlignment="1">
      <alignment horizontal="left" vertical="center"/>
    </xf>
    <xf numFmtId="0" fontId="23" fillId="0" borderId="57" xfId="0" applyFont="1" applyBorder="1" applyAlignment="1">
      <alignment horizontal="left" vertical="center"/>
    </xf>
    <xf numFmtId="0" fontId="23" fillId="0" borderId="58" xfId="0" applyFont="1" applyBorder="1" applyAlignment="1">
      <alignment horizontal="left" vertical="center"/>
    </xf>
    <xf numFmtId="0" fontId="23" fillId="0" borderId="8" xfId="0" applyFont="1" applyBorder="1" applyAlignment="1">
      <alignment horizontal="left" vertical="center"/>
    </xf>
    <xf numFmtId="0" fontId="23" fillId="0" borderId="32" xfId="0" applyFont="1" applyBorder="1" applyAlignment="1">
      <alignment horizontal="left" vertical="center"/>
    </xf>
    <xf numFmtId="0" fontId="23" fillId="0" borderId="33" xfId="0" applyFont="1" applyBorder="1" applyAlignment="1">
      <alignment horizontal="left" vertical="center"/>
    </xf>
    <xf numFmtId="0" fontId="23" fillId="0" borderId="32" xfId="0" applyFont="1" applyBorder="1" applyAlignment="1">
      <alignment horizontal="right" vertical="center" indent="1"/>
    </xf>
    <xf numFmtId="0" fontId="54" fillId="0" borderId="22" xfId="0" applyFont="1" applyBorder="1" applyAlignment="1">
      <alignment horizontal="left" vertical="center"/>
    </xf>
    <xf numFmtId="0" fontId="54" fillId="0" borderId="27" xfId="0" applyFont="1" applyBorder="1" applyAlignment="1">
      <alignment horizontal="left" vertical="center"/>
    </xf>
    <xf numFmtId="0" fontId="54" fillId="0" borderId="28" xfId="0" applyFont="1" applyBorder="1" applyAlignment="1">
      <alignment horizontal="left" vertical="center"/>
    </xf>
    <xf numFmtId="0" fontId="23" fillId="0" borderId="31" xfId="0" applyFont="1" applyBorder="1" applyAlignment="1">
      <alignment horizontal="left" vertical="center"/>
    </xf>
    <xf numFmtId="0" fontId="54" fillId="0" borderId="32" xfId="0" applyFont="1" applyBorder="1" applyAlignment="1">
      <alignment horizontal="left" vertical="center"/>
    </xf>
    <xf numFmtId="0" fontId="54" fillId="0" borderId="33" xfId="0" applyFont="1" applyBorder="1" applyAlignment="1">
      <alignment horizontal="left" vertical="center"/>
    </xf>
    <xf numFmtId="49" fontId="33" fillId="0" borderId="39" xfId="0" applyNumberFormat="1" applyFont="1" applyBorder="1" applyAlignment="1">
      <alignment horizontal="center" vertical="center" shrinkToFit="1"/>
    </xf>
    <xf numFmtId="0" fontId="33" fillId="0" borderId="13" xfId="0" applyFont="1" applyBorder="1" applyAlignment="1">
      <alignment horizontal="center" vertical="center" shrinkToFit="1"/>
    </xf>
    <xf numFmtId="0" fontId="33" fillId="7" borderId="84" xfId="0" applyFont="1" applyFill="1" applyBorder="1" applyAlignment="1">
      <alignment horizontal="center" vertical="top"/>
    </xf>
    <xf numFmtId="0" fontId="33" fillId="10" borderId="84" xfId="0" applyFont="1" applyFill="1" applyBorder="1" applyAlignment="1">
      <alignment horizontal="center" vertical="top"/>
    </xf>
    <xf numFmtId="178" fontId="9" fillId="3" borderId="6" xfId="0" applyNumberFormat="1" applyFont="1" applyFill="1" applyBorder="1" applyAlignment="1">
      <alignment horizontal="right" vertical="center"/>
    </xf>
    <xf numFmtId="0" fontId="7" fillId="0" borderId="88" xfId="0" applyFont="1" applyBorder="1" applyAlignment="1">
      <alignment horizontal="center" vertical="top" textRotation="255" wrapText="1"/>
    </xf>
    <xf numFmtId="178" fontId="8" fillId="0" borderId="88" xfId="0" applyNumberFormat="1" applyFont="1" applyBorder="1" applyAlignment="1">
      <alignment horizontal="right" vertical="center"/>
    </xf>
    <xf numFmtId="0" fontId="7" fillId="0" borderId="42" xfId="0" applyFont="1" applyBorder="1" applyAlignment="1">
      <alignment horizontal="center" vertical="top" wrapText="1"/>
    </xf>
    <xf numFmtId="0" fontId="7" fillId="0" borderId="0" xfId="0" applyFont="1" applyAlignment="1">
      <alignment horizontal="center" vertical="top" wrapText="1"/>
    </xf>
    <xf numFmtId="0" fontId="7" fillId="0" borderId="44" xfId="0" applyFont="1" applyBorder="1" applyAlignment="1">
      <alignment horizontal="center" vertical="top" wrapText="1"/>
    </xf>
    <xf numFmtId="0" fontId="0" fillId="0" borderId="9" xfId="0" applyBorder="1" applyAlignment="1">
      <alignment horizontal="center" vertical="center"/>
    </xf>
    <xf numFmtId="0" fontId="7" fillId="3" borderId="7" xfId="0" applyFont="1" applyFill="1" applyBorder="1" applyAlignment="1">
      <alignment horizontal="center" vertical="top" textRotation="255" wrapText="1"/>
    </xf>
    <xf numFmtId="49" fontId="23" fillId="0" borderId="39" xfId="0" applyNumberFormat="1" applyFont="1" applyBorder="1" applyAlignment="1">
      <alignment horizontal="center" vertical="center"/>
    </xf>
    <xf numFmtId="178" fontId="49" fillId="7" borderId="69" xfId="0" applyNumberFormat="1" applyFont="1" applyFill="1" applyBorder="1" applyProtection="1">
      <alignment vertical="center"/>
      <protection locked="0"/>
    </xf>
    <xf numFmtId="178" fontId="49" fillId="7" borderId="68" xfId="0" applyNumberFormat="1" applyFont="1" applyFill="1" applyBorder="1" applyAlignment="1" applyProtection="1">
      <alignment horizontal="right" vertical="center"/>
      <protection locked="0"/>
    </xf>
    <xf numFmtId="178" fontId="49" fillId="7" borderId="47" xfId="0" applyNumberFormat="1" applyFont="1" applyFill="1" applyBorder="1" applyProtection="1">
      <alignment vertical="center"/>
      <protection locked="0"/>
    </xf>
    <xf numFmtId="178" fontId="49" fillId="7" borderId="49" xfId="0" applyNumberFormat="1" applyFont="1" applyFill="1" applyBorder="1" applyAlignment="1" applyProtection="1">
      <alignment horizontal="right" vertical="center"/>
      <protection locked="0"/>
    </xf>
    <xf numFmtId="178" fontId="49" fillId="7" borderId="52" xfId="0" applyNumberFormat="1" applyFont="1" applyFill="1" applyBorder="1" applyProtection="1">
      <alignment vertical="center"/>
      <protection locked="0"/>
    </xf>
    <xf numFmtId="178" fontId="49" fillId="7" borderId="54" xfId="0" applyNumberFormat="1" applyFont="1" applyFill="1" applyBorder="1" applyAlignment="1" applyProtection="1">
      <alignment horizontal="right" vertical="center"/>
      <protection locked="0"/>
    </xf>
    <xf numFmtId="0" fontId="33" fillId="7" borderId="46" xfId="0" applyFont="1" applyFill="1" applyBorder="1" applyProtection="1">
      <alignment vertical="center"/>
      <protection locked="0"/>
    </xf>
    <xf numFmtId="0" fontId="33" fillId="7" borderId="49" xfId="0" applyFont="1" applyFill="1" applyBorder="1" applyProtection="1">
      <alignment vertical="center"/>
      <protection locked="0"/>
    </xf>
    <xf numFmtId="0" fontId="33" fillId="7" borderId="54" xfId="0" applyFont="1" applyFill="1" applyBorder="1" applyProtection="1">
      <alignment vertical="center"/>
      <protection locked="0"/>
    </xf>
    <xf numFmtId="178" fontId="49" fillId="7" borderId="79" xfId="5" applyNumberFormat="1" applyFont="1" applyFill="1" applyBorder="1" applyAlignment="1" applyProtection="1">
      <alignment horizontal="right" vertical="center" indent="1"/>
      <protection locked="0"/>
    </xf>
    <xf numFmtId="178" fontId="49" fillId="7" borderId="0" xfId="5" applyNumberFormat="1" applyFont="1" applyFill="1" applyAlignment="1" applyProtection="1">
      <alignment horizontal="right" vertical="center" indent="1"/>
      <protection locked="0"/>
    </xf>
    <xf numFmtId="178" fontId="49" fillId="7" borderId="80" xfId="5" applyNumberFormat="1" applyFont="1" applyFill="1" applyBorder="1" applyAlignment="1" applyProtection="1">
      <alignment horizontal="right" vertical="center" indent="1"/>
      <protection locked="0"/>
    </xf>
    <xf numFmtId="178" fontId="49" fillId="7" borderId="10" xfId="0" applyNumberFormat="1" applyFont="1" applyFill="1" applyBorder="1" applyProtection="1">
      <alignment vertical="center"/>
      <protection locked="0"/>
    </xf>
    <xf numFmtId="178" fontId="49" fillId="7" borderId="67" xfId="0" applyNumberFormat="1" applyFont="1" applyFill="1" applyBorder="1" applyAlignment="1" applyProtection="1">
      <alignment horizontal="right" vertical="center"/>
      <protection locked="0"/>
    </xf>
    <xf numFmtId="0" fontId="43" fillId="11" borderId="76" xfId="0" applyFont="1" applyFill="1" applyBorder="1" applyAlignment="1">
      <alignment horizontal="center" vertical="center"/>
    </xf>
    <xf numFmtId="0" fontId="43" fillId="11" borderId="77" xfId="0" applyFont="1" applyFill="1" applyBorder="1" applyAlignment="1">
      <alignment horizontal="center" vertical="center"/>
    </xf>
    <xf numFmtId="0" fontId="43" fillId="11" borderId="78" xfId="0" applyFont="1" applyFill="1" applyBorder="1" applyAlignment="1">
      <alignment horizontal="center" vertical="center"/>
    </xf>
    <xf numFmtId="0" fontId="26" fillId="0" borderId="0" xfId="0" applyFont="1" applyAlignment="1">
      <alignment horizontal="center" vertical="center"/>
    </xf>
    <xf numFmtId="0" fontId="28" fillId="0" borderId="0" xfId="0" applyFont="1" applyAlignment="1">
      <alignment horizontal="center" vertical="center"/>
    </xf>
    <xf numFmtId="0" fontId="44" fillId="11" borderId="81" xfId="0" applyFont="1" applyFill="1" applyBorder="1" applyAlignment="1">
      <alignment horizontal="center" vertical="center" wrapText="1"/>
    </xf>
    <xf numFmtId="0" fontId="44" fillId="11" borderId="83" xfId="0" applyFont="1" applyFill="1" applyBorder="1" applyAlignment="1">
      <alignment horizontal="center" vertical="center" wrapText="1"/>
    </xf>
    <xf numFmtId="0" fontId="44" fillId="11" borderId="10" xfId="0" applyFont="1" applyFill="1" applyBorder="1" applyAlignment="1">
      <alignment horizontal="center" vertical="center" wrapText="1"/>
    </xf>
    <xf numFmtId="0" fontId="44" fillId="11" borderId="12" xfId="0" applyFont="1" applyFill="1" applyBorder="1" applyAlignment="1">
      <alignment horizontal="center" vertical="center" wrapText="1"/>
    </xf>
    <xf numFmtId="0" fontId="33" fillId="0" borderId="39" xfId="0" applyFont="1" applyBorder="1" applyAlignment="1">
      <alignment horizontal="left" vertical="center" wrapText="1"/>
    </xf>
    <xf numFmtId="0" fontId="33" fillId="0" borderId="40" xfId="0" applyFont="1" applyBorder="1" applyAlignment="1">
      <alignment horizontal="left" vertical="center" wrapText="1"/>
    </xf>
    <xf numFmtId="0" fontId="33" fillId="0" borderId="6" xfId="0" applyFont="1" applyBorder="1" applyAlignment="1">
      <alignment horizontal="left" vertical="center" wrapText="1"/>
    </xf>
    <xf numFmtId="178" fontId="8" fillId="7" borderId="47" xfId="0" applyNumberFormat="1" applyFont="1" applyFill="1" applyBorder="1" applyAlignment="1">
      <alignment horizontal="right" vertical="center"/>
    </xf>
    <xf numFmtId="178" fontId="8" fillId="7" borderId="48" xfId="0" applyNumberFormat="1" applyFont="1" applyFill="1" applyBorder="1" applyAlignment="1">
      <alignment horizontal="right" vertical="center"/>
    </xf>
    <xf numFmtId="178" fontId="8" fillId="7" borderId="52" xfId="0" applyNumberFormat="1" applyFont="1" applyFill="1" applyBorder="1" applyAlignment="1">
      <alignment horizontal="right" vertical="center"/>
    </xf>
    <xf numFmtId="178" fontId="8" fillId="7" borderId="53" xfId="0" applyNumberFormat="1" applyFont="1" applyFill="1" applyBorder="1" applyAlignment="1">
      <alignment horizontal="right" vertical="center"/>
    </xf>
    <xf numFmtId="0" fontId="7" fillId="0" borderId="40" xfId="0" applyFont="1" applyBorder="1" applyAlignment="1">
      <alignment horizontal="center" vertical="center"/>
    </xf>
    <xf numFmtId="0" fontId="0" fillId="0" borderId="40" xfId="0" applyBorder="1" applyAlignment="1">
      <alignment horizontal="center" vertical="center"/>
    </xf>
    <xf numFmtId="0" fontId="0" fillId="0" borderId="6" xfId="0"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vertical="center"/>
    </xf>
    <xf numFmtId="0" fontId="14" fillId="0" borderId="13"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7" fillId="7" borderId="3" xfId="0" applyFont="1" applyFill="1" applyBorder="1" applyAlignment="1">
      <alignment horizontal="center" vertical="top" textRotation="255" wrapText="1"/>
    </xf>
    <xf numFmtId="0" fontId="7" fillId="7" borderId="5" xfId="0" applyFont="1" applyFill="1" applyBorder="1" applyAlignment="1">
      <alignment horizontal="center" vertical="top" textRotation="255" wrapText="1"/>
    </xf>
    <xf numFmtId="0" fontId="7" fillId="0" borderId="15" xfId="0" applyFont="1" applyBorder="1" applyAlignment="1">
      <alignment horizontal="center" vertical="center"/>
    </xf>
    <xf numFmtId="0" fontId="7" fillId="0" borderId="41" xfId="0" applyFont="1" applyBorder="1" applyAlignment="1">
      <alignment horizontal="center" vertical="center"/>
    </xf>
    <xf numFmtId="0" fontId="7" fillId="0" borderId="50" xfId="0" applyFont="1" applyBorder="1" applyAlignment="1">
      <alignment horizontal="center" vertical="center"/>
    </xf>
    <xf numFmtId="0" fontId="7" fillId="0" borderId="0" xfId="0" applyFont="1" applyAlignment="1">
      <alignment horizontal="center" vertical="center"/>
    </xf>
    <xf numFmtId="0" fontId="14" fillId="0" borderId="50" xfId="0" applyFont="1" applyBorder="1" applyAlignment="1">
      <alignment horizontal="center" vertical="center"/>
    </xf>
    <xf numFmtId="0" fontId="14" fillId="0" borderId="0" xfId="0" applyFont="1" applyAlignment="1">
      <alignment horizontal="center" vertical="center"/>
    </xf>
    <xf numFmtId="0" fontId="7" fillId="0" borderId="39" xfId="0" applyFont="1" applyBorder="1" applyAlignment="1">
      <alignment horizontal="center" vertical="center"/>
    </xf>
    <xf numFmtId="0" fontId="14" fillId="0" borderId="51"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4" fillId="0" borderId="14" xfId="0" applyFont="1" applyBorder="1" applyAlignment="1">
      <alignment horizontal="center" vertical="center"/>
    </xf>
    <xf numFmtId="178" fontId="8" fillId="7" borderId="24" xfId="0" applyNumberFormat="1" applyFont="1" applyFill="1" applyBorder="1" applyAlignment="1">
      <alignment horizontal="right" vertical="center" indent="1"/>
    </xf>
    <xf numFmtId="178" fontId="8" fillId="7" borderId="22" xfId="0" applyNumberFormat="1" applyFont="1" applyFill="1" applyBorder="1" applyAlignment="1">
      <alignment horizontal="right" vertical="center" indent="1"/>
    </xf>
    <xf numFmtId="178" fontId="8" fillId="7" borderId="25" xfId="0" applyNumberFormat="1" applyFont="1" applyFill="1" applyBorder="1" applyAlignment="1">
      <alignment horizontal="right" vertical="center" indent="1"/>
    </xf>
    <xf numFmtId="182" fontId="9" fillId="0" borderId="24" xfId="0" applyNumberFormat="1" applyFont="1" applyBorder="1" applyAlignment="1">
      <alignment horizontal="center" vertical="center"/>
    </xf>
    <xf numFmtId="182" fontId="9" fillId="0" borderId="22" xfId="0" applyNumberFormat="1" applyFont="1" applyBorder="1" applyAlignment="1">
      <alignment horizontal="center" vertical="center"/>
    </xf>
    <xf numFmtId="182" fontId="9" fillId="0" borderId="23" xfId="0" applyNumberFormat="1" applyFont="1" applyBorder="1" applyAlignment="1">
      <alignment horizontal="center" vertical="center"/>
    </xf>
    <xf numFmtId="182" fontId="9" fillId="3" borderId="21" xfId="0" applyNumberFormat="1" applyFont="1" applyFill="1" applyBorder="1" applyAlignment="1">
      <alignment horizontal="center" vertical="center"/>
    </xf>
    <xf numFmtId="182" fontId="9" fillId="3" borderId="22" xfId="0" applyNumberFormat="1" applyFont="1" applyFill="1" applyBorder="1" applyAlignment="1">
      <alignment horizontal="center" vertical="center"/>
    </xf>
    <xf numFmtId="182" fontId="9" fillId="3" borderId="23" xfId="0" applyNumberFormat="1" applyFont="1" applyFill="1" applyBorder="1" applyAlignment="1">
      <alignment horizontal="center" vertical="center"/>
    </xf>
    <xf numFmtId="178" fontId="8" fillId="7" borderId="29" xfId="0" applyNumberFormat="1" applyFont="1" applyFill="1" applyBorder="1" applyAlignment="1">
      <alignment horizontal="right" vertical="center" indent="1"/>
    </xf>
    <xf numFmtId="178" fontId="8" fillId="7" borderId="27" xfId="0" applyNumberFormat="1" applyFont="1" applyFill="1" applyBorder="1" applyAlignment="1">
      <alignment horizontal="right" vertical="center" indent="1"/>
    </xf>
    <xf numFmtId="178" fontId="8" fillId="7" borderId="30" xfId="0" applyNumberFormat="1" applyFont="1" applyFill="1" applyBorder="1" applyAlignment="1">
      <alignment horizontal="right" vertical="center" indent="1"/>
    </xf>
    <xf numFmtId="182" fontId="9" fillId="0" borderId="29" xfId="0" applyNumberFormat="1" applyFont="1" applyBorder="1" applyAlignment="1">
      <alignment horizontal="center" vertical="center"/>
    </xf>
    <xf numFmtId="182" fontId="9" fillId="0" borderId="27" xfId="0" applyNumberFormat="1" applyFont="1" applyBorder="1" applyAlignment="1">
      <alignment horizontal="center" vertical="center"/>
    </xf>
    <xf numFmtId="182" fontId="9" fillId="0" borderId="28" xfId="0" applyNumberFormat="1" applyFont="1" applyBorder="1" applyAlignment="1">
      <alignment horizontal="center" vertical="center"/>
    </xf>
    <xf numFmtId="182" fontId="9" fillId="3" borderId="26" xfId="0" applyNumberFormat="1" applyFont="1" applyFill="1" applyBorder="1" applyAlignment="1">
      <alignment horizontal="center" vertical="center"/>
    </xf>
    <xf numFmtId="182" fontId="9" fillId="3" borderId="27" xfId="0" applyNumberFormat="1" applyFont="1" applyFill="1" applyBorder="1" applyAlignment="1">
      <alignment horizontal="center" vertical="center"/>
    </xf>
    <xf numFmtId="182" fontId="9" fillId="3" borderId="28" xfId="0" applyNumberFormat="1" applyFont="1" applyFill="1" applyBorder="1" applyAlignment="1">
      <alignment horizontal="center" vertical="center"/>
    </xf>
    <xf numFmtId="178" fontId="8" fillId="7" borderId="36" xfId="0" applyNumberFormat="1" applyFont="1" applyFill="1" applyBorder="1" applyAlignment="1">
      <alignment horizontal="right" vertical="center" indent="1"/>
    </xf>
    <xf numFmtId="178" fontId="8" fillId="7" borderId="37" xfId="0" applyNumberFormat="1" applyFont="1" applyFill="1" applyBorder="1" applyAlignment="1">
      <alignment horizontal="right" vertical="center" indent="1"/>
    </xf>
    <xf numFmtId="178" fontId="8" fillId="7" borderId="38" xfId="0" applyNumberFormat="1" applyFont="1" applyFill="1" applyBorder="1" applyAlignment="1">
      <alignment horizontal="right" vertical="center" indent="1"/>
    </xf>
    <xf numFmtId="182" fontId="9" fillId="0" borderId="34" xfId="0" applyNumberFormat="1" applyFont="1" applyBorder="1" applyAlignment="1">
      <alignment horizontal="center" vertical="center"/>
    </xf>
    <xf numFmtId="182" fontId="9" fillId="0" borderId="32" xfId="0" applyNumberFormat="1" applyFont="1" applyBorder="1" applyAlignment="1">
      <alignment horizontal="center" vertical="center"/>
    </xf>
    <xf numFmtId="182" fontId="9" fillId="0" borderId="33" xfId="0" applyNumberFormat="1" applyFont="1" applyBorder="1" applyAlignment="1">
      <alignment horizontal="center" vertical="center"/>
    </xf>
    <xf numFmtId="182" fontId="9" fillId="3" borderId="31" xfId="0" applyNumberFormat="1" applyFont="1" applyFill="1" applyBorder="1" applyAlignment="1">
      <alignment horizontal="center" vertical="center"/>
    </xf>
    <xf numFmtId="182" fontId="9" fillId="3" borderId="32" xfId="0" applyNumberFormat="1" applyFont="1" applyFill="1" applyBorder="1" applyAlignment="1">
      <alignment horizontal="center" vertical="center"/>
    </xf>
    <xf numFmtId="182" fontId="9" fillId="3" borderId="33" xfId="0" applyNumberFormat="1" applyFont="1" applyFill="1" applyBorder="1" applyAlignment="1">
      <alignment horizontal="center" vertical="center"/>
    </xf>
    <xf numFmtId="0" fontId="7" fillId="0" borderId="51"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178" fontId="8" fillId="7" borderId="34" xfId="0" applyNumberFormat="1" applyFont="1" applyFill="1" applyBorder="1" applyAlignment="1">
      <alignment horizontal="right" vertical="center" indent="1"/>
    </xf>
    <xf numFmtId="178" fontId="8" fillId="7" borderId="32" xfId="0" applyNumberFormat="1" applyFont="1" applyFill="1" applyBorder="1" applyAlignment="1">
      <alignment horizontal="right" vertical="center" indent="1"/>
    </xf>
    <xf numFmtId="178" fontId="8" fillId="7" borderId="35" xfId="0" applyNumberFormat="1" applyFont="1" applyFill="1" applyBorder="1" applyAlignment="1">
      <alignment horizontal="right" vertical="center" inden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177" fontId="8" fillId="7" borderId="19" xfId="0" applyNumberFormat="1" applyFont="1" applyFill="1" applyBorder="1" applyAlignment="1">
      <alignment horizontal="right" vertical="center" indent="1"/>
    </xf>
    <xf numFmtId="177" fontId="8" fillId="7" borderId="17" xfId="0" applyNumberFormat="1" applyFont="1" applyFill="1" applyBorder="1" applyAlignment="1">
      <alignment horizontal="right" vertical="center" indent="1"/>
    </xf>
    <xf numFmtId="177" fontId="8" fillId="7" borderId="20" xfId="0" applyNumberFormat="1" applyFont="1" applyFill="1" applyBorder="1" applyAlignment="1">
      <alignment horizontal="right" vertical="center" indent="1"/>
    </xf>
    <xf numFmtId="182" fontId="9" fillId="0" borderId="19" xfId="4" applyNumberFormat="1" applyFont="1" applyFill="1" applyBorder="1" applyAlignment="1">
      <alignment horizontal="center" vertical="center"/>
    </xf>
    <xf numFmtId="182" fontId="9" fillId="0" borderId="17" xfId="4" applyNumberFormat="1" applyFont="1" applyFill="1" applyBorder="1" applyAlignment="1">
      <alignment horizontal="center" vertical="center"/>
    </xf>
    <xf numFmtId="182" fontId="9" fillId="0" borderId="18" xfId="4" applyNumberFormat="1" applyFont="1" applyFill="1" applyBorder="1" applyAlignment="1">
      <alignment horizontal="center" vertical="center"/>
    </xf>
    <xf numFmtId="182" fontId="9" fillId="3" borderId="16" xfId="4" applyNumberFormat="1" applyFont="1" applyFill="1" applyBorder="1" applyAlignment="1">
      <alignment horizontal="center" vertical="center"/>
    </xf>
    <xf numFmtId="182" fontId="9" fillId="3" borderId="17" xfId="4" applyNumberFormat="1" applyFont="1" applyFill="1" applyBorder="1" applyAlignment="1">
      <alignment horizontal="center" vertical="center"/>
    </xf>
    <xf numFmtId="182" fontId="9" fillId="3" borderId="18" xfId="4" applyNumberFormat="1" applyFont="1" applyFill="1" applyBorder="1" applyAlignment="1">
      <alignment horizontal="center" vertical="center"/>
    </xf>
    <xf numFmtId="178" fontId="8" fillId="7" borderId="62" xfId="0" applyNumberFormat="1" applyFont="1" applyFill="1" applyBorder="1" applyAlignment="1">
      <alignment horizontal="right" vertical="center" indent="1"/>
    </xf>
    <xf numFmtId="178" fontId="8" fillId="7" borderId="63" xfId="0" applyNumberFormat="1" applyFont="1" applyFill="1" applyBorder="1" applyAlignment="1">
      <alignment horizontal="right" vertical="center" indent="1"/>
    </xf>
    <xf numFmtId="178" fontId="8" fillId="7" borderId="64" xfId="0" applyNumberFormat="1" applyFont="1" applyFill="1" applyBorder="1" applyAlignment="1">
      <alignment horizontal="right" vertical="center" indent="1"/>
    </xf>
    <xf numFmtId="182" fontId="9" fillId="0" borderId="62" xfId="0" applyNumberFormat="1" applyFont="1" applyBorder="1" applyAlignment="1">
      <alignment horizontal="center" vertical="center"/>
    </xf>
    <xf numFmtId="182" fontId="9" fillId="0" borderId="63" xfId="0" applyNumberFormat="1" applyFont="1" applyBorder="1" applyAlignment="1">
      <alignment horizontal="center" vertical="center"/>
    </xf>
    <xf numFmtId="182" fontId="9" fillId="0" borderId="65" xfId="0" applyNumberFormat="1" applyFont="1" applyBorder="1" applyAlignment="1">
      <alignment horizontal="center" vertical="center"/>
    </xf>
    <xf numFmtId="182" fontId="9" fillId="3" borderId="66" xfId="0" applyNumberFormat="1" applyFont="1" applyFill="1" applyBorder="1" applyAlignment="1">
      <alignment horizontal="center" vertical="center"/>
    </xf>
    <xf numFmtId="182" fontId="9" fillId="3" borderId="63" xfId="0" applyNumberFormat="1" applyFont="1" applyFill="1" applyBorder="1" applyAlignment="1">
      <alignment horizontal="center" vertical="center"/>
    </xf>
    <xf numFmtId="182" fontId="9" fillId="3" borderId="65" xfId="0" applyNumberFormat="1" applyFont="1" applyFill="1" applyBorder="1" applyAlignment="1">
      <alignment horizontal="center" vertical="center"/>
    </xf>
    <xf numFmtId="0" fontId="7" fillId="0" borderId="2" xfId="0" applyFont="1" applyBorder="1">
      <alignment vertical="center"/>
    </xf>
    <xf numFmtId="0" fontId="7" fillId="0" borderId="13"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14" xfId="0" applyFont="1" applyBorder="1">
      <alignment vertic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3" xfId="0" applyFont="1" applyBorder="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4" xfId="0" applyFont="1" applyBorder="1" applyAlignment="1">
      <alignment horizontal="center" vertical="center"/>
    </xf>
    <xf numFmtId="0" fontId="7" fillId="0" borderId="1" xfId="0" applyFont="1" applyBorder="1" applyAlignment="1">
      <alignment horizontal="center" vertical="center" wrapText="1"/>
    </xf>
    <xf numFmtId="0" fontId="7" fillId="7" borderId="3" xfId="0" applyFont="1" applyFill="1" applyBorder="1" applyAlignment="1">
      <alignment horizontal="center" vertical="center"/>
    </xf>
    <xf numFmtId="0" fontId="7" fillId="7" borderId="4" xfId="0" applyFont="1" applyFill="1" applyBorder="1">
      <alignment vertical="center"/>
    </xf>
    <xf numFmtId="0" fontId="12" fillId="7" borderId="5" xfId="0" applyFont="1" applyFill="1" applyBorder="1">
      <alignment vertical="center"/>
    </xf>
    <xf numFmtId="38" fontId="20" fillId="0" borderId="47" xfId="4" applyFont="1" applyFill="1" applyBorder="1" applyAlignment="1">
      <alignment horizontal="center" vertical="center"/>
    </xf>
    <xf numFmtId="38" fontId="7" fillId="0" borderId="40" xfId="4" applyFont="1" applyFill="1" applyBorder="1" applyAlignment="1">
      <alignment horizontal="center" vertical="center"/>
    </xf>
    <xf numFmtId="38" fontId="7" fillId="0" borderId="6" xfId="4" applyFont="1" applyFill="1" applyBorder="1" applyAlignment="1">
      <alignment horizontal="center" vertical="center"/>
    </xf>
    <xf numFmtId="38" fontId="7" fillId="4" borderId="7" xfId="4" applyFont="1" applyFill="1" applyBorder="1" applyAlignment="1">
      <alignment horizontal="center" vertical="center"/>
    </xf>
    <xf numFmtId="0" fontId="6" fillId="0" borderId="0" xfId="0" applyFont="1" applyAlignment="1">
      <alignment horizontal="center" vertical="center" readingOrder="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49" fontId="20" fillId="7" borderId="3" xfId="0" applyNumberFormat="1" applyFont="1" applyFill="1" applyBorder="1" applyAlignment="1">
      <alignment horizontal="center" vertical="center"/>
    </xf>
    <xf numFmtId="49" fontId="7" fillId="7" borderId="4" xfId="0" applyNumberFormat="1" applyFont="1" applyFill="1" applyBorder="1" applyAlignment="1">
      <alignment horizontal="center" vertical="center"/>
    </xf>
    <xf numFmtId="49" fontId="7" fillId="7" borderId="5" xfId="0" applyNumberFormat="1" applyFont="1" applyFill="1" applyBorder="1" applyAlignment="1">
      <alignment horizontal="center" vertical="center"/>
    </xf>
    <xf numFmtId="0" fontId="20" fillId="0" borderId="47" xfId="0" applyFont="1" applyBorder="1" applyAlignment="1">
      <alignment horizontal="center" vertical="center"/>
    </xf>
    <xf numFmtId="0" fontId="7" fillId="0" borderId="6" xfId="0" applyFont="1" applyBorder="1" applyAlignment="1">
      <alignment horizontal="center" vertical="center"/>
    </xf>
    <xf numFmtId="0" fontId="7" fillId="3" borderId="7" xfId="0" applyFont="1" applyFill="1" applyBorder="1" applyAlignment="1">
      <alignment horizontal="center" vertical="center"/>
    </xf>
    <xf numFmtId="176" fontId="8" fillId="7" borderId="10" xfId="0" applyNumberFormat="1" applyFont="1" applyFill="1" applyBorder="1" applyAlignment="1">
      <alignment horizontal="center" vertical="center"/>
    </xf>
    <xf numFmtId="176" fontId="8" fillId="7" borderId="11" xfId="0" applyNumberFormat="1" applyFont="1" applyFill="1" applyBorder="1" applyAlignment="1">
      <alignment horizontal="center" vertical="center"/>
    </xf>
    <xf numFmtId="176" fontId="8" fillId="7" borderId="12" xfId="0" applyNumberFormat="1" applyFont="1" applyFill="1" applyBorder="1" applyAlignment="1">
      <alignment horizontal="center" vertical="center"/>
    </xf>
    <xf numFmtId="176" fontId="9" fillId="0" borderId="6" xfId="0" applyNumberFormat="1" applyFont="1" applyBorder="1" applyAlignment="1">
      <alignment horizontal="center" vertical="center"/>
    </xf>
    <xf numFmtId="176" fontId="9" fillId="0" borderId="7" xfId="0" applyNumberFormat="1" applyFont="1" applyBorder="1" applyAlignment="1">
      <alignment horizontal="center" vertical="center"/>
    </xf>
    <xf numFmtId="176" fontId="9" fillId="3" borderId="7" xfId="0" applyNumberFormat="1" applyFont="1" applyFill="1" applyBorder="1" applyAlignment="1">
      <alignment horizontal="center" vertical="center"/>
    </xf>
    <xf numFmtId="0" fontId="33" fillId="0" borderId="15" xfId="0" applyFont="1" applyBorder="1" applyAlignment="1">
      <alignment horizontal="center" vertical="center"/>
    </xf>
    <xf numFmtId="0" fontId="33" fillId="0" borderId="8" xfId="0" applyFont="1" applyBorder="1" applyAlignment="1">
      <alignment horizontal="center" vertical="center"/>
    </xf>
    <xf numFmtId="0" fontId="23" fillId="0" borderId="1" xfId="0" applyFont="1" applyBorder="1" applyAlignment="1">
      <alignment horizontal="center" vertical="center"/>
    </xf>
    <xf numFmtId="0" fontId="23" fillId="0" borderId="2" xfId="0" applyFont="1" applyBorder="1">
      <alignment vertical="center"/>
    </xf>
    <xf numFmtId="0" fontId="23" fillId="0" borderId="8" xfId="0" applyFont="1" applyBorder="1">
      <alignment vertical="center"/>
    </xf>
    <xf numFmtId="0" fontId="23" fillId="0" borderId="9" xfId="0" applyFont="1" applyBorder="1">
      <alignment vertical="center"/>
    </xf>
    <xf numFmtId="0" fontId="52" fillId="0" borderId="1" xfId="0" applyFont="1" applyBorder="1" applyAlignment="1">
      <alignment horizontal="center" vertical="center"/>
    </xf>
    <xf numFmtId="0" fontId="52" fillId="0" borderId="2" xfId="0" applyFont="1" applyBorder="1" applyAlignment="1">
      <alignment horizontal="center" vertical="center"/>
    </xf>
    <xf numFmtId="0" fontId="52" fillId="0" borderId="13" xfId="0" applyFont="1" applyBorder="1" applyAlignment="1">
      <alignment horizontal="center" vertical="center"/>
    </xf>
    <xf numFmtId="0" fontId="52" fillId="0" borderId="8" xfId="0" applyFont="1" applyBorder="1" applyAlignment="1">
      <alignment horizontal="center" vertical="center"/>
    </xf>
    <xf numFmtId="0" fontId="52" fillId="0" borderId="9" xfId="0" applyFont="1" applyBorder="1" applyAlignment="1">
      <alignment horizontal="center" vertical="center"/>
    </xf>
    <xf numFmtId="0" fontId="52" fillId="0" borderId="14" xfId="0" applyFont="1" applyBorder="1" applyAlignment="1">
      <alignment horizontal="center" vertical="center"/>
    </xf>
    <xf numFmtId="0" fontId="23" fillId="0" borderId="1" xfId="0" applyFont="1" applyBorder="1" applyAlignment="1">
      <alignment horizontal="center" vertical="center" wrapText="1"/>
    </xf>
    <xf numFmtId="0" fontId="53" fillId="0" borderId="1" xfId="0" applyFont="1" applyBorder="1" applyAlignment="1">
      <alignment horizontal="center" vertical="center"/>
    </xf>
    <xf numFmtId="0" fontId="53" fillId="0" borderId="2" xfId="0" applyFont="1" applyBorder="1" applyAlignment="1">
      <alignment horizontal="center" vertical="center"/>
    </xf>
    <xf numFmtId="0" fontId="53" fillId="0" borderId="50" xfId="0" applyFont="1" applyBorder="1" applyAlignment="1">
      <alignment horizontal="center" vertical="center"/>
    </xf>
    <xf numFmtId="0" fontId="53" fillId="0" borderId="0" xfId="0" applyFont="1" applyAlignment="1">
      <alignment horizontal="center" vertical="center"/>
    </xf>
    <xf numFmtId="0" fontId="53" fillId="0" borderId="8" xfId="0" applyFont="1" applyBorder="1" applyAlignment="1">
      <alignment horizontal="center" vertical="center"/>
    </xf>
    <xf numFmtId="0" fontId="53" fillId="0" borderId="9" xfId="0" applyFont="1" applyBorder="1" applyAlignment="1">
      <alignment horizontal="center" vertical="center"/>
    </xf>
    <xf numFmtId="178" fontId="49" fillId="7" borderId="34" xfId="0" applyNumberFormat="1" applyFont="1" applyFill="1" applyBorder="1" applyAlignment="1" applyProtection="1">
      <alignment horizontal="right" vertical="center" indent="1"/>
      <protection locked="0"/>
    </xf>
    <xf numFmtId="178" fontId="49" fillId="7" borderId="32" xfId="0" applyNumberFormat="1" applyFont="1" applyFill="1" applyBorder="1" applyAlignment="1" applyProtection="1">
      <alignment horizontal="right" vertical="center" indent="1"/>
      <protection locked="0"/>
    </xf>
    <xf numFmtId="178" fontId="49" fillId="7" borderId="35" xfId="0" applyNumberFormat="1" applyFont="1" applyFill="1" applyBorder="1" applyAlignment="1" applyProtection="1">
      <alignment horizontal="right" vertical="center" indent="1"/>
      <protection locked="0"/>
    </xf>
    <xf numFmtId="0" fontId="50" fillId="0" borderId="7" xfId="0" applyFont="1" applyBorder="1" applyAlignment="1">
      <alignment horizontal="center" vertical="center"/>
    </xf>
    <xf numFmtId="178" fontId="49" fillId="7" borderId="24" xfId="0" applyNumberFormat="1" applyFont="1" applyFill="1" applyBorder="1" applyAlignment="1" applyProtection="1">
      <alignment horizontal="right" vertical="center" indent="1"/>
      <protection locked="0"/>
    </xf>
    <xf numFmtId="178" fontId="49" fillId="7" borderId="22" xfId="0" applyNumberFormat="1" applyFont="1" applyFill="1" applyBorder="1" applyAlignment="1" applyProtection="1">
      <alignment horizontal="right" vertical="center" indent="1"/>
      <protection locked="0"/>
    </xf>
    <xf numFmtId="178" fontId="49" fillId="7" borderId="25" xfId="0" applyNumberFormat="1" applyFont="1" applyFill="1" applyBorder="1" applyAlignment="1" applyProtection="1">
      <alignment horizontal="right" vertical="center" indent="1"/>
      <protection locked="0"/>
    </xf>
    <xf numFmtId="178" fontId="49" fillId="7" borderId="29" xfId="0" applyNumberFormat="1" applyFont="1" applyFill="1" applyBorder="1" applyAlignment="1" applyProtection="1">
      <alignment horizontal="right" vertical="center" indent="1"/>
      <protection locked="0"/>
    </xf>
    <xf numFmtId="178" fontId="49" fillId="7" borderId="27" xfId="0" applyNumberFormat="1" applyFont="1" applyFill="1" applyBorder="1" applyAlignment="1" applyProtection="1">
      <alignment horizontal="right" vertical="center" indent="1"/>
      <protection locked="0"/>
    </xf>
    <xf numFmtId="178" fontId="49" fillId="7" borderId="30" xfId="0" applyNumberFormat="1" applyFont="1" applyFill="1" applyBorder="1" applyAlignment="1" applyProtection="1">
      <alignment horizontal="right" vertical="center" indent="1"/>
      <protection locked="0"/>
    </xf>
    <xf numFmtId="0" fontId="33" fillId="7" borderId="32" xfId="0" applyFont="1" applyFill="1" applyBorder="1" applyAlignment="1" applyProtection="1">
      <alignment horizontal="right" vertical="center" indent="1"/>
      <protection locked="0"/>
    </xf>
    <xf numFmtId="0" fontId="33" fillId="7" borderId="35" xfId="0" applyFont="1" applyFill="1" applyBorder="1" applyAlignment="1" applyProtection="1">
      <alignment horizontal="right" vertical="center" indent="1"/>
      <protection locked="0"/>
    </xf>
    <xf numFmtId="0" fontId="33" fillId="0" borderId="7" xfId="0" applyFont="1" applyBorder="1" applyAlignment="1">
      <alignment horizontal="center" vertical="center"/>
    </xf>
    <xf numFmtId="0" fontId="33" fillId="0" borderId="60" xfId="0" applyFont="1" applyBorder="1" applyAlignment="1">
      <alignment horizontal="center" vertical="center" wrapText="1"/>
    </xf>
    <xf numFmtId="0" fontId="33" fillId="0" borderId="50" xfId="0" applyFont="1" applyBorder="1" applyAlignment="1">
      <alignment horizontal="center" vertical="center" wrapText="1"/>
    </xf>
    <xf numFmtId="0" fontId="33" fillId="0" borderId="8"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56"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15" xfId="0" applyFont="1" applyBorder="1" applyAlignment="1">
      <alignment horizontal="center" vertical="center" wrapText="1"/>
    </xf>
    <xf numFmtId="0" fontId="33" fillId="0" borderId="31" xfId="0" applyFont="1" applyBorder="1" applyAlignment="1">
      <alignment horizontal="left" vertical="center" shrinkToFit="1"/>
    </xf>
    <xf numFmtId="0" fontId="33" fillId="0" borderId="32" xfId="0" applyFont="1" applyBorder="1" applyAlignment="1">
      <alignment horizontal="left" vertical="center" shrinkToFit="1"/>
    </xf>
    <xf numFmtId="0" fontId="33" fillId="0" borderId="33" xfId="0" applyFont="1" applyBorder="1" applyAlignment="1">
      <alignment horizontal="left" vertical="center" shrinkToFit="1"/>
    </xf>
    <xf numFmtId="0" fontId="33" fillId="0" borderId="26" xfId="0" applyFont="1" applyBorder="1" applyAlignment="1">
      <alignment horizontal="left" vertical="center" shrinkToFit="1"/>
    </xf>
    <xf numFmtId="0" fontId="33" fillId="0" borderId="27" xfId="0" applyFont="1" applyBorder="1" applyAlignment="1">
      <alignment horizontal="left" vertical="center" shrinkToFit="1"/>
    </xf>
    <xf numFmtId="0" fontId="33" fillId="0" borderId="28" xfId="0" applyFont="1" applyBorder="1" applyAlignment="1">
      <alignment horizontal="left" vertical="center" shrinkToFit="1"/>
    </xf>
    <xf numFmtId="0" fontId="33" fillId="0" borderId="66" xfId="0" applyFont="1" applyBorder="1" applyAlignment="1">
      <alignment horizontal="left" vertical="center" shrinkToFit="1"/>
    </xf>
    <xf numFmtId="0" fontId="33" fillId="0" borderId="63" xfId="0" applyFont="1" applyBorder="1" applyAlignment="1">
      <alignment horizontal="left" vertical="center" shrinkToFit="1"/>
    </xf>
    <xf numFmtId="0" fontId="33" fillId="0" borderId="65" xfId="0" applyFont="1" applyBorder="1" applyAlignment="1">
      <alignment horizontal="left" vertical="center" shrinkToFit="1"/>
    </xf>
    <xf numFmtId="178" fontId="49" fillId="7" borderId="36" xfId="0" applyNumberFormat="1" applyFont="1" applyFill="1" applyBorder="1" applyAlignment="1" applyProtection="1">
      <alignment horizontal="right" vertical="center" indent="1"/>
      <protection locked="0"/>
    </xf>
    <xf numFmtId="178" fontId="49" fillId="7" borderId="37" xfId="0" applyNumberFormat="1" applyFont="1" applyFill="1" applyBorder="1" applyAlignment="1" applyProtection="1">
      <alignment horizontal="right" vertical="center" indent="1"/>
      <protection locked="0"/>
    </xf>
    <xf numFmtId="178" fontId="49" fillId="7" borderId="38" xfId="0" applyNumberFormat="1" applyFont="1" applyFill="1" applyBorder="1" applyAlignment="1" applyProtection="1">
      <alignment horizontal="right" vertical="center" indent="1"/>
      <protection locked="0"/>
    </xf>
    <xf numFmtId="0" fontId="33" fillId="0" borderId="21" xfId="0" applyFont="1" applyBorder="1" applyAlignment="1">
      <alignment horizontal="left" vertical="center" shrinkToFit="1"/>
    </xf>
    <xf numFmtId="0" fontId="33" fillId="0" borderId="22" xfId="0" applyFont="1" applyBorder="1" applyAlignment="1">
      <alignment horizontal="left" vertical="center" shrinkToFit="1"/>
    </xf>
    <xf numFmtId="0" fontId="33" fillId="0" borderId="23" xfId="0" applyFont="1" applyBorder="1" applyAlignment="1">
      <alignment horizontal="left" vertical="center" shrinkToFit="1"/>
    </xf>
    <xf numFmtId="0" fontId="33" fillId="0" borderId="1" xfId="0" applyFont="1" applyBorder="1" applyAlignment="1">
      <alignment horizontal="center" vertical="center"/>
    </xf>
    <xf numFmtId="0" fontId="33" fillId="0" borderId="2" xfId="0" applyFont="1" applyBorder="1" applyAlignment="1">
      <alignment horizontal="center" vertical="center"/>
    </xf>
    <xf numFmtId="0" fontId="33" fillId="0" borderId="13" xfId="0" applyFont="1" applyBorder="1" applyAlignment="1">
      <alignment horizontal="center" vertical="center"/>
    </xf>
    <xf numFmtId="0" fontId="33" fillId="7" borderId="22" xfId="0" applyFont="1" applyFill="1" applyBorder="1" applyAlignment="1" applyProtection="1">
      <alignment horizontal="right" vertical="center" indent="1"/>
      <protection locked="0"/>
    </xf>
    <xf numFmtId="0" fontId="33" fillId="7" borderId="25" xfId="0" applyFont="1" applyFill="1" applyBorder="1" applyAlignment="1" applyProtection="1">
      <alignment horizontal="right" vertical="center" indent="1"/>
      <protection locked="0"/>
    </xf>
    <xf numFmtId="0" fontId="33" fillId="7" borderId="27" xfId="0" applyFont="1" applyFill="1" applyBorder="1" applyAlignment="1" applyProtection="1">
      <alignment horizontal="right" vertical="center" indent="1"/>
      <protection locked="0"/>
    </xf>
    <xf numFmtId="0" fontId="33" fillId="7" borderId="30" xfId="0" applyFont="1" applyFill="1" applyBorder="1" applyAlignment="1" applyProtection="1">
      <alignment horizontal="right" vertical="center" indent="1"/>
      <protection locked="0"/>
    </xf>
    <xf numFmtId="0" fontId="49" fillId="0" borderId="16" xfId="0" applyFont="1" applyBorder="1" applyAlignment="1">
      <alignment horizontal="center" vertical="center"/>
    </xf>
    <xf numFmtId="0" fontId="49" fillId="0" borderId="17" xfId="0" applyFont="1" applyBorder="1" applyAlignment="1">
      <alignment horizontal="center" vertical="center"/>
    </xf>
    <xf numFmtId="0" fontId="49" fillId="0" borderId="18" xfId="0" applyFont="1" applyBorder="1" applyAlignment="1">
      <alignment horizontal="center" vertical="center"/>
    </xf>
    <xf numFmtId="178" fontId="49" fillId="7" borderId="85" xfId="0" applyNumberFormat="1" applyFont="1" applyFill="1" applyBorder="1" applyAlignment="1" applyProtection="1">
      <alignment horizontal="right" vertical="center" indent="1"/>
      <protection locked="0"/>
    </xf>
    <xf numFmtId="178" fontId="49" fillId="7" borderId="86" xfId="0" applyNumberFormat="1" applyFont="1" applyFill="1" applyBorder="1" applyAlignment="1" applyProtection="1">
      <alignment horizontal="right" vertical="center" indent="1"/>
      <protection locked="0"/>
    </xf>
    <xf numFmtId="178" fontId="49" fillId="7" borderId="87" xfId="0" applyNumberFormat="1" applyFont="1" applyFill="1" applyBorder="1" applyAlignment="1" applyProtection="1">
      <alignment horizontal="right" vertical="center" indent="1"/>
      <protection locked="0"/>
    </xf>
    <xf numFmtId="178" fontId="49" fillId="7" borderId="62" xfId="0" applyNumberFormat="1" applyFont="1" applyFill="1" applyBorder="1" applyAlignment="1" applyProtection="1">
      <alignment horizontal="right" vertical="center" indent="1"/>
      <protection locked="0"/>
    </xf>
    <xf numFmtId="0" fontId="33" fillId="7" borderId="63" xfId="0" applyFont="1" applyFill="1" applyBorder="1" applyAlignment="1" applyProtection="1">
      <alignment horizontal="right" vertical="center" indent="1"/>
      <protection locked="0"/>
    </xf>
    <xf numFmtId="0" fontId="33" fillId="7" borderId="64" xfId="0" applyFont="1" applyFill="1" applyBorder="1" applyAlignment="1" applyProtection="1">
      <alignment horizontal="right" vertical="center" indent="1"/>
      <protection locked="0"/>
    </xf>
    <xf numFmtId="0" fontId="46" fillId="0" borderId="0" xfId="0" applyFont="1" applyAlignment="1">
      <alignment horizontal="center" vertical="center"/>
    </xf>
    <xf numFmtId="0" fontId="47" fillId="9" borderId="76" xfId="0" applyFont="1" applyFill="1" applyBorder="1" applyAlignment="1">
      <alignment horizontal="center" vertical="center"/>
    </xf>
    <xf numFmtId="0" fontId="47" fillId="9" borderId="77" xfId="0" applyFont="1" applyFill="1" applyBorder="1" applyAlignment="1">
      <alignment horizontal="center" vertical="center"/>
    </xf>
    <xf numFmtId="0" fontId="47" fillId="9" borderId="78" xfId="0" applyFont="1" applyFill="1" applyBorder="1" applyAlignment="1">
      <alignment horizontal="center" vertical="center"/>
    </xf>
    <xf numFmtId="178" fontId="49" fillId="7" borderId="70" xfId="5" applyNumberFormat="1" applyFont="1" applyFill="1" applyBorder="1" applyAlignment="1" applyProtection="1">
      <alignment horizontal="right" vertical="center" indent="1"/>
      <protection locked="0"/>
    </xf>
    <xf numFmtId="178" fontId="49" fillId="7" borderId="71" xfId="5" applyNumberFormat="1" applyFont="1" applyFill="1" applyBorder="1" applyAlignment="1" applyProtection="1">
      <alignment horizontal="right" vertical="center" indent="1"/>
      <protection locked="0"/>
    </xf>
    <xf numFmtId="178" fontId="49" fillId="7" borderId="72" xfId="5" applyNumberFormat="1" applyFont="1" applyFill="1" applyBorder="1" applyAlignment="1" applyProtection="1">
      <alignment horizontal="right" vertical="center" indent="1"/>
      <protection locked="0"/>
    </xf>
    <xf numFmtId="0" fontId="23" fillId="0" borderId="16" xfId="0" applyFont="1" applyBorder="1" applyAlignment="1">
      <alignment horizontal="center"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178" fontId="49" fillId="7" borderId="85" xfId="5" applyNumberFormat="1" applyFont="1" applyFill="1" applyBorder="1" applyAlignment="1" applyProtection="1">
      <alignment horizontal="right" vertical="center" indent="1"/>
      <protection locked="0"/>
    </xf>
    <xf numFmtId="178" fontId="49" fillId="7" borderId="86" xfId="5" applyNumberFormat="1" applyFont="1" applyFill="1" applyBorder="1" applyAlignment="1" applyProtection="1">
      <alignment horizontal="right" vertical="center" indent="1"/>
      <protection locked="0"/>
    </xf>
    <xf numFmtId="178" fontId="49" fillId="7" borderId="87" xfId="5" applyNumberFormat="1" applyFont="1" applyFill="1" applyBorder="1" applyAlignment="1" applyProtection="1">
      <alignment horizontal="right" vertical="center" indent="1"/>
      <protection locked="0"/>
    </xf>
    <xf numFmtId="0" fontId="23" fillId="0" borderId="2" xfId="0" applyFont="1" applyBorder="1" applyAlignment="1">
      <alignment horizontal="center" vertical="center"/>
    </xf>
    <xf numFmtId="0" fontId="23" fillId="0" borderId="50" xfId="0" applyFont="1" applyBorder="1" applyAlignment="1">
      <alignment horizontal="center" vertical="center"/>
    </xf>
    <xf numFmtId="0" fontId="23" fillId="0" borderId="0" xfId="0" applyFont="1" applyAlignment="1">
      <alignment horizontal="center"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178" fontId="49" fillId="7" borderId="62" xfId="5" applyNumberFormat="1" applyFont="1" applyFill="1" applyBorder="1" applyAlignment="1" applyProtection="1">
      <alignment horizontal="right" vertical="center" indent="1"/>
      <protection locked="0"/>
    </xf>
    <xf numFmtId="178" fontId="49" fillId="7" borderId="63" xfId="5" applyNumberFormat="1" applyFont="1" applyFill="1" applyBorder="1" applyAlignment="1" applyProtection="1">
      <alignment horizontal="right" vertical="center" indent="1"/>
      <protection locked="0"/>
    </xf>
    <xf numFmtId="178" fontId="49" fillId="7" borderId="64" xfId="5" applyNumberFormat="1" applyFont="1" applyFill="1" applyBorder="1" applyAlignment="1" applyProtection="1">
      <alignment horizontal="right" vertical="center" indent="1"/>
      <protection locked="0"/>
    </xf>
    <xf numFmtId="178" fontId="49" fillId="7" borderId="29" xfId="5" applyNumberFormat="1" applyFont="1" applyFill="1" applyBorder="1" applyAlignment="1" applyProtection="1">
      <alignment horizontal="right" vertical="center" indent="1"/>
      <protection locked="0"/>
    </xf>
    <xf numFmtId="178" fontId="49" fillId="7" borderId="27" xfId="5" applyNumberFormat="1" applyFont="1" applyFill="1" applyBorder="1" applyAlignment="1" applyProtection="1">
      <alignment horizontal="right" vertical="center" indent="1"/>
      <protection locked="0"/>
    </xf>
    <xf numFmtId="178" fontId="49" fillId="7" borderId="30" xfId="5" applyNumberFormat="1" applyFont="1" applyFill="1" applyBorder="1" applyAlignment="1" applyProtection="1">
      <alignment horizontal="right" vertical="center" indent="1"/>
      <protection locked="0"/>
    </xf>
    <xf numFmtId="0" fontId="33" fillId="10" borderId="75" xfId="0" applyFont="1" applyFill="1" applyBorder="1" applyAlignment="1">
      <alignment horizontal="center" vertical="center"/>
    </xf>
    <xf numFmtId="0" fontId="33" fillId="10" borderId="73" xfId="0" applyFont="1" applyFill="1" applyBorder="1">
      <alignment vertical="center"/>
    </xf>
    <xf numFmtId="0" fontId="48" fillId="10" borderId="74" xfId="0" applyFont="1" applyFill="1" applyBorder="1">
      <alignment vertical="center"/>
    </xf>
    <xf numFmtId="178" fontId="49" fillId="7" borderId="34" xfId="5" applyNumberFormat="1" applyFont="1" applyFill="1" applyBorder="1" applyAlignment="1" applyProtection="1">
      <alignment horizontal="right" vertical="center" indent="1"/>
      <protection locked="0"/>
    </xf>
    <xf numFmtId="178" fontId="49" fillId="7" borderId="32" xfId="5" applyNumberFormat="1" applyFont="1" applyFill="1" applyBorder="1" applyAlignment="1" applyProtection="1">
      <alignment horizontal="right" vertical="center" indent="1"/>
      <protection locked="0"/>
    </xf>
    <xf numFmtId="178" fontId="49" fillId="7" borderId="35" xfId="5" applyNumberFormat="1" applyFont="1" applyFill="1" applyBorder="1" applyAlignment="1" applyProtection="1">
      <alignment horizontal="right" vertical="center" indent="1"/>
      <protection locked="0"/>
    </xf>
    <xf numFmtId="0" fontId="33" fillId="0" borderId="2" xfId="0" applyFont="1" applyBorder="1">
      <alignment vertical="center"/>
    </xf>
    <xf numFmtId="0" fontId="33" fillId="0" borderId="8" xfId="0" applyFont="1" applyBorder="1">
      <alignment vertical="center"/>
    </xf>
    <xf numFmtId="0" fontId="33" fillId="0" borderId="9" xfId="0" applyFont="1" applyBorder="1">
      <alignment vertical="center"/>
    </xf>
    <xf numFmtId="0" fontId="48" fillId="0" borderId="1" xfId="0" applyFont="1" applyBorder="1" applyAlignment="1">
      <alignment horizontal="center" vertical="center"/>
    </xf>
    <xf numFmtId="0" fontId="48" fillId="0" borderId="2" xfId="0" applyFont="1" applyBorder="1" applyAlignment="1">
      <alignment horizontal="center" vertical="center"/>
    </xf>
    <xf numFmtId="0" fontId="48" fillId="0" borderId="13" xfId="0" applyFont="1" applyBorder="1" applyAlignment="1">
      <alignment horizontal="center" vertical="center"/>
    </xf>
    <xf numFmtId="0" fontId="48" fillId="0" borderId="8" xfId="0" applyFont="1" applyBorder="1" applyAlignment="1">
      <alignment horizontal="center" vertical="center"/>
    </xf>
    <xf numFmtId="0" fontId="48" fillId="0" borderId="9" xfId="0" applyFont="1" applyBorder="1" applyAlignment="1">
      <alignment horizontal="center" vertical="center"/>
    </xf>
    <xf numFmtId="0" fontId="48" fillId="0" borderId="14" xfId="0" applyFont="1" applyBorder="1" applyAlignment="1">
      <alignment horizontal="center" vertical="center"/>
    </xf>
    <xf numFmtId="0" fontId="33" fillId="0" borderId="1" xfId="0" applyFont="1" applyBorder="1" applyAlignment="1">
      <alignment horizontal="center" vertical="center" wrapText="1"/>
    </xf>
    <xf numFmtId="0" fontId="33" fillId="7" borderId="75" xfId="0" applyFont="1" applyFill="1" applyBorder="1" applyAlignment="1">
      <alignment horizontal="center" vertical="center"/>
    </xf>
    <xf numFmtId="0" fontId="33" fillId="7" borderId="73" xfId="0" applyFont="1" applyFill="1" applyBorder="1">
      <alignment vertical="center"/>
    </xf>
    <xf numFmtId="0" fontId="48" fillId="7" borderId="74" xfId="0" applyFont="1" applyFill="1" applyBorder="1">
      <alignment vertical="center"/>
    </xf>
    <xf numFmtId="178" fontId="49" fillId="7" borderId="36" xfId="5" applyNumberFormat="1" applyFont="1" applyFill="1" applyBorder="1" applyAlignment="1" applyProtection="1">
      <alignment horizontal="right" vertical="center" indent="1"/>
      <protection locked="0"/>
    </xf>
    <xf numFmtId="178" fontId="49" fillId="7" borderId="37" xfId="5" applyNumberFormat="1" applyFont="1" applyFill="1" applyBorder="1" applyAlignment="1" applyProtection="1">
      <alignment horizontal="right" vertical="center" indent="1"/>
      <protection locked="0"/>
    </xf>
    <xf numFmtId="178" fontId="49" fillId="7" borderId="38" xfId="5" applyNumberFormat="1" applyFont="1" applyFill="1" applyBorder="1" applyAlignment="1" applyProtection="1">
      <alignment horizontal="right" vertical="center" indent="1"/>
      <protection locked="0"/>
    </xf>
    <xf numFmtId="178" fontId="49" fillId="7" borderId="24" xfId="5" applyNumberFormat="1" applyFont="1" applyFill="1" applyBorder="1" applyAlignment="1" applyProtection="1">
      <alignment horizontal="right" vertical="center" indent="1"/>
      <protection locked="0"/>
    </xf>
    <xf numFmtId="178" fontId="49" fillId="7" borderId="22" xfId="5" applyNumberFormat="1" applyFont="1" applyFill="1" applyBorder="1" applyAlignment="1" applyProtection="1">
      <alignment horizontal="right" vertical="center" indent="1"/>
      <protection locked="0"/>
    </xf>
    <xf numFmtId="178" fontId="49" fillId="7" borderId="25" xfId="5" applyNumberFormat="1" applyFont="1" applyFill="1" applyBorder="1" applyAlignment="1" applyProtection="1">
      <alignment horizontal="right" vertical="center" indent="1"/>
      <protection locked="0"/>
    </xf>
    <xf numFmtId="0" fontId="33" fillId="0" borderId="1" xfId="0" applyFont="1" applyBorder="1" applyAlignment="1">
      <alignment horizontal="left" vertical="center" wrapText="1"/>
    </xf>
    <xf numFmtId="0" fontId="33" fillId="0" borderId="2" xfId="0" applyFont="1" applyBorder="1" applyAlignment="1">
      <alignment horizontal="left" vertical="center" wrapText="1"/>
    </xf>
    <xf numFmtId="0" fontId="33" fillId="0" borderId="13" xfId="0" applyFont="1" applyBorder="1" applyAlignment="1">
      <alignment horizontal="left" vertical="center" wrapText="1"/>
    </xf>
    <xf numFmtId="0" fontId="33" fillId="0" borderId="50" xfId="0" applyFont="1" applyBorder="1" applyAlignment="1">
      <alignment horizontal="left" vertical="center" wrapText="1"/>
    </xf>
    <xf numFmtId="0" fontId="33" fillId="0" borderId="0" xfId="0" applyFont="1" applyAlignment="1">
      <alignment horizontal="left" vertical="center" wrapText="1"/>
    </xf>
    <xf numFmtId="0" fontId="33" fillId="0" borderId="51" xfId="0" applyFont="1" applyBorder="1" applyAlignment="1">
      <alignment horizontal="left" vertical="center" wrapText="1"/>
    </xf>
    <xf numFmtId="0" fontId="16" fillId="0" borderId="39" xfId="0" applyFont="1" applyBorder="1" applyAlignment="1">
      <alignment horizontal="center" vertical="center" shrinkToFit="1"/>
    </xf>
    <xf numFmtId="0" fontId="16" fillId="0" borderId="40" xfId="0" applyFont="1" applyBorder="1" applyAlignment="1">
      <alignment horizontal="center" vertical="center" shrinkToFit="1"/>
    </xf>
    <xf numFmtId="0" fontId="16" fillId="0" borderId="6" xfId="0" applyFont="1" applyBorder="1" applyAlignment="1">
      <alignment horizontal="center" vertical="center" shrinkToFit="1"/>
    </xf>
    <xf numFmtId="0" fontId="16" fillId="0" borderId="40" xfId="0" applyFont="1" applyBorder="1" applyAlignment="1">
      <alignment horizontal="center" vertical="center" wrapText="1" shrinkToFit="1"/>
    </xf>
    <xf numFmtId="0" fontId="16" fillId="0" borderId="6" xfId="0" applyFont="1" applyBorder="1" applyAlignment="1">
      <alignment horizontal="center" vertical="center" wrapText="1" shrinkToFit="1"/>
    </xf>
    <xf numFmtId="0" fontId="7" fillId="0" borderId="56" xfId="0" applyFont="1" applyBorder="1" applyAlignment="1">
      <alignment horizontal="center" vertical="center"/>
    </xf>
    <xf numFmtId="0" fontId="14" fillId="0" borderId="7" xfId="0" applyFont="1" applyBorder="1" applyAlignment="1">
      <alignment horizontal="center" vertical="center"/>
    </xf>
    <xf numFmtId="178" fontId="9" fillId="3" borderId="21" xfId="0" applyNumberFormat="1" applyFont="1" applyFill="1" applyBorder="1" applyAlignment="1">
      <alignment horizontal="center" vertical="center"/>
    </xf>
    <xf numFmtId="178" fontId="9" fillId="3" borderId="22" xfId="0" applyNumberFormat="1" applyFont="1" applyFill="1" applyBorder="1" applyAlignment="1">
      <alignment horizontal="center" vertical="center"/>
    </xf>
    <xf numFmtId="178" fontId="9" fillId="3" borderId="23" xfId="0" applyNumberFormat="1" applyFont="1" applyFill="1" applyBorder="1" applyAlignment="1">
      <alignment horizontal="center" vertical="center"/>
    </xf>
    <xf numFmtId="178" fontId="9" fillId="3" borderId="26" xfId="0" applyNumberFormat="1" applyFont="1" applyFill="1" applyBorder="1" applyAlignment="1">
      <alignment horizontal="center" vertical="center"/>
    </xf>
    <xf numFmtId="178" fontId="9" fillId="3" borderId="27" xfId="0" applyNumberFormat="1" applyFont="1" applyFill="1" applyBorder="1" applyAlignment="1">
      <alignment horizontal="center" vertical="center"/>
    </xf>
    <xf numFmtId="178" fontId="9" fillId="3" borderId="28" xfId="0" applyNumberFormat="1" applyFont="1" applyFill="1" applyBorder="1" applyAlignment="1">
      <alignment horizontal="center" vertical="center"/>
    </xf>
    <xf numFmtId="178" fontId="9" fillId="3" borderId="31" xfId="0" applyNumberFormat="1" applyFont="1" applyFill="1" applyBorder="1" applyAlignment="1">
      <alignment horizontal="center" vertical="center"/>
    </xf>
    <xf numFmtId="178" fontId="9" fillId="3" borderId="32" xfId="0" applyNumberFormat="1" applyFont="1" applyFill="1" applyBorder="1" applyAlignment="1">
      <alignment horizontal="center" vertical="center"/>
    </xf>
    <xf numFmtId="178" fontId="9" fillId="3" borderId="33" xfId="0" applyNumberFormat="1" applyFont="1" applyFill="1" applyBorder="1" applyAlignment="1">
      <alignment horizontal="center" vertical="center"/>
    </xf>
    <xf numFmtId="0" fontId="7" fillId="0" borderId="60"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4" xfId="0" applyFont="1" applyBorder="1" applyAlignment="1">
      <alignment horizontal="center" vertical="center" wrapText="1"/>
    </xf>
    <xf numFmtId="0" fontId="30" fillId="0" borderId="60"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8" xfId="0" applyFont="1" applyBorder="1" applyAlignment="1">
      <alignment horizontal="center" vertical="center" wrapText="1"/>
    </xf>
    <xf numFmtId="0" fontId="0" fillId="0" borderId="66" xfId="0" applyBorder="1" applyAlignment="1">
      <alignment horizontal="left" vertical="center" shrinkToFit="1"/>
    </xf>
    <xf numFmtId="0" fontId="0" fillId="0" borderId="63" xfId="0" applyBorder="1" applyAlignment="1">
      <alignment horizontal="left" vertical="center" shrinkToFit="1"/>
    </xf>
    <xf numFmtId="0" fontId="0" fillId="0" borderId="65" xfId="0" applyBorder="1" applyAlignment="1">
      <alignment horizontal="left" vertical="center" shrinkToFit="1"/>
    </xf>
    <xf numFmtId="0" fontId="0" fillId="0" borderId="26" xfId="0" applyBorder="1" applyAlignment="1">
      <alignment horizontal="left" vertical="center" shrinkToFit="1"/>
    </xf>
    <xf numFmtId="0" fontId="0" fillId="0" borderId="27" xfId="0" applyBorder="1" applyAlignment="1">
      <alignment horizontal="left" vertical="center" shrinkToFit="1"/>
    </xf>
    <xf numFmtId="0" fontId="0" fillId="0" borderId="28" xfId="0" applyBorder="1" applyAlignment="1">
      <alignment horizontal="left" vertical="center" shrinkToFit="1"/>
    </xf>
    <xf numFmtId="0" fontId="0" fillId="0" borderId="31" xfId="0" applyBorder="1" applyAlignment="1">
      <alignment horizontal="left" vertical="center" shrinkToFit="1"/>
    </xf>
    <xf numFmtId="0" fontId="0" fillId="0" borderId="32" xfId="0" applyBorder="1" applyAlignment="1">
      <alignment horizontal="left" vertical="center" shrinkToFit="1"/>
    </xf>
    <xf numFmtId="0" fontId="0" fillId="0" borderId="33" xfId="0" applyBorder="1" applyAlignment="1">
      <alignment horizontal="left" vertical="center" shrinkToFit="1"/>
    </xf>
    <xf numFmtId="0" fontId="31" fillId="0" borderId="1" xfId="0" applyFont="1" applyBorder="1" applyAlignment="1">
      <alignment horizontal="center" vertical="center" wrapText="1"/>
    </xf>
    <xf numFmtId="0" fontId="7" fillId="0" borderId="21" xfId="0" applyFont="1" applyBorder="1" applyAlignment="1">
      <alignment horizontal="left" vertical="center" shrinkToFit="1"/>
    </xf>
    <xf numFmtId="0" fontId="7" fillId="0" borderId="22" xfId="0" applyFont="1" applyBorder="1" applyAlignment="1">
      <alignment horizontal="left" vertical="center" shrinkToFit="1"/>
    </xf>
    <xf numFmtId="0" fontId="7" fillId="0" borderId="23" xfId="0" applyFont="1" applyBorder="1" applyAlignment="1">
      <alignment horizontal="left" vertical="center" shrinkToFit="1"/>
    </xf>
    <xf numFmtId="0" fontId="7" fillId="0" borderId="26" xfId="0" applyFont="1" applyBorder="1" applyAlignment="1">
      <alignment horizontal="left" vertical="center" shrinkToFit="1"/>
    </xf>
    <xf numFmtId="0" fontId="7" fillId="0" borderId="27" xfId="0" applyFont="1" applyBorder="1" applyAlignment="1">
      <alignment horizontal="left" vertical="center" shrinkToFit="1"/>
    </xf>
    <xf numFmtId="0" fontId="7" fillId="0" borderId="28" xfId="0" applyFont="1" applyBorder="1" applyAlignment="1">
      <alignment horizontal="left" vertical="center" shrinkToFit="1"/>
    </xf>
    <xf numFmtId="0" fontId="7" fillId="0" borderId="31" xfId="0" applyFont="1" applyBorder="1" applyAlignment="1">
      <alignment horizontal="left" vertical="center" shrinkToFit="1"/>
    </xf>
    <xf numFmtId="0" fontId="7" fillId="0" borderId="32" xfId="0" applyFont="1" applyBorder="1" applyAlignment="1">
      <alignment horizontal="left" vertical="center" shrinkToFit="1"/>
    </xf>
    <xf numFmtId="0" fontId="7" fillId="0" borderId="33" xfId="0" applyFont="1" applyBorder="1" applyAlignment="1">
      <alignment horizontal="left" vertical="center" shrinkToFit="1"/>
    </xf>
    <xf numFmtId="0" fontId="7" fillId="0" borderId="7" xfId="0" applyFont="1" applyBorder="1" applyAlignment="1">
      <alignment horizontal="center" vertical="center"/>
    </xf>
    <xf numFmtId="178" fontId="9" fillId="3" borderId="66" xfId="0" applyNumberFormat="1" applyFont="1" applyFill="1" applyBorder="1" applyAlignment="1">
      <alignment horizontal="center" vertical="center"/>
    </xf>
    <xf numFmtId="178" fontId="9" fillId="3" borderId="63" xfId="0" applyNumberFormat="1" applyFont="1" applyFill="1" applyBorder="1" applyAlignment="1">
      <alignment horizontal="center" vertical="center"/>
    </xf>
    <xf numFmtId="178" fontId="9" fillId="3" borderId="65" xfId="0" applyNumberFormat="1" applyFont="1" applyFill="1" applyBorder="1" applyAlignment="1">
      <alignment horizontal="center" vertical="center"/>
    </xf>
    <xf numFmtId="0" fontId="7" fillId="0" borderId="47" xfId="0" applyFont="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176" fontId="8" fillId="0" borderId="47" xfId="0" applyNumberFormat="1" applyFont="1" applyBorder="1" applyAlignment="1">
      <alignment horizontal="center" vertical="center"/>
    </xf>
    <xf numFmtId="176" fontId="8" fillId="0" borderId="40" xfId="0" applyNumberFormat="1" applyFont="1" applyBorder="1" applyAlignment="1">
      <alignment horizontal="center" vertical="center"/>
    </xf>
    <xf numFmtId="176" fontId="8" fillId="0" borderId="6" xfId="0" applyNumberFormat="1" applyFont="1" applyBorder="1" applyAlignment="1">
      <alignment horizontal="center" vertical="center"/>
    </xf>
    <xf numFmtId="176" fontId="9" fillId="4" borderId="6" xfId="0" applyNumberFormat="1" applyFont="1" applyFill="1" applyBorder="1" applyAlignment="1">
      <alignment horizontal="center" vertical="center"/>
    </xf>
    <xf numFmtId="176" fontId="9" fillId="4" borderId="7" xfId="0" applyNumberFormat="1" applyFont="1" applyFill="1" applyBorder="1" applyAlignment="1">
      <alignment horizontal="center" vertical="center"/>
    </xf>
    <xf numFmtId="182" fontId="9" fillId="0" borderId="19" xfId="0" applyNumberFormat="1" applyFont="1" applyBorder="1" applyAlignment="1">
      <alignment horizontal="center" vertical="center"/>
    </xf>
    <xf numFmtId="182" fontId="9" fillId="0" borderId="17" xfId="0" applyNumberFormat="1" applyFont="1" applyBorder="1" applyAlignment="1">
      <alignment horizontal="center" vertical="center"/>
    </xf>
    <xf numFmtId="182" fontId="9" fillId="0" borderId="18" xfId="0" applyNumberFormat="1" applyFont="1" applyBorder="1" applyAlignment="1">
      <alignment horizontal="center" vertical="center"/>
    </xf>
    <xf numFmtId="178" fontId="9" fillId="3" borderId="16" xfId="0" applyNumberFormat="1" applyFont="1" applyFill="1" applyBorder="1" applyAlignment="1">
      <alignment horizontal="center" vertical="center"/>
    </xf>
    <xf numFmtId="178" fontId="9" fillId="3" borderId="17" xfId="0" applyNumberFormat="1" applyFont="1" applyFill="1" applyBorder="1" applyAlignment="1">
      <alignment horizontal="center" vertical="center"/>
    </xf>
    <xf numFmtId="178" fontId="9" fillId="3" borderId="18" xfId="0" applyNumberFormat="1" applyFont="1" applyFill="1" applyBorder="1" applyAlignment="1">
      <alignment horizontal="center" vertical="center"/>
    </xf>
  </cellXfs>
  <cellStyles count="6">
    <cellStyle name="パーセント" xfId="1" builtinId="5"/>
    <cellStyle name="桁区切り" xfId="4" builtinId="6"/>
    <cellStyle name="標準" xfId="0" builtinId="0"/>
    <cellStyle name="標準 11 2" xfId="5" xr:uid="{367A8E9B-4133-4071-9CF3-859FF4CD5D97}"/>
    <cellStyle name="標準 22" xfId="2" xr:uid="{00000000-0005-0000-0000-000003000000}"/>
    <cellStyle name="標準 3" xfId="3" xr:uid="{00000000-0005-0000-0000-000004000000}"/>
  </cellStyles>
  <dxfs count="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colors>
    <mruColors>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16474529081655"/>
          <c:y val="0.15828495042524843"/>
          <c:w val="0.65992095523842909"/>
          <c:h val="0.6769427259092613"/>
        </c:manualLayout>
      </c:layout>
      <c:radarChart>
        <c:radarStyle val="marker"/>
        <c:varyColors val="0"/>
        <c:ser>
          <c:idx val="0"/>
          <c:order val="0"/>
          <c:tx>
            <c:strRef>
              <c:f>'国語 '!$K$12</c:f>
              <c:strCache>
                <c:ptCount val="1"/>
                <c:pt idx="0">
                  <c:v>貴校</c:v>
                </c:pt>
              </c:strCache>
            </c:strRef>
          </c:tx>
          <c:spPr>
            <a:ln>
              <a:solidFill>
                <a:srgbClr val="FF0000"/>
              </a:solidFill>
            </a:ln>
          </c:spPr>
          <c:marker>
            <c:symbol val="diamond"/>
            <c:size val="5"/>
            <c:spPr>
              <a:solidFill>
                <a:srgbClr val="FF0000"/>
              </a:solidFill>
              <a:ln w="15875">
                <a:solidFill>
                  <a:srgbClr val="FF0000"/>
                </a:solidFill>
              </a:ln>
            </c:spPr>
          </c:marker>
          <c:cat>
            <c:strRef>
              <c:extLst>
                <c:ext xmlns:c15="http://schemas.microsoft.com/office/drawing/2012/chart" uri="{02D57815-91ED-43cb-92C2-25804820EDAC}">
                  <c15:fullRef>
                    <c15:sqref>'国語 '!$E$14:$I$19</c15:sqref>
                  </c15:fullRef>
                </c:ext>
              </c:extLst>
              <c:f>('国語 '!$E$14:$I$15,'国語 '!$E$17:$I$19)</c:f>
              <c:strCache>
                <c:ptCount val="5"/>
                <c:pt idx="0">
                  <c:v>(1) 言葉の特徴や使い方に関する事項</c:v>
                </c:pt>
                <c:pt idx="1">
                  <c:v>(2) 情報の扱い方に関する事項</c:v>
                </c:pt>
                <c:pt idx="2">
                  <c:v>Ａ　話すこと・聞くこと</c:v>
                </c:pt>
                <c:pt idx="3">
                  <c:v>Ｂ　書くこと</c:v>
                </c:pt>
                <c:pt idx="4">
                  <c:v>Ｃ　読むこと</c:v>
                </c:pt>
              </c:strCache>
            </c:strRef>
          </c:cat>
          <c:val>
            <c:numRef>
              <c:extLst>
                <c:ext xmlns:c15="http://schemas.microsoft.com/office/drawing/2012/chart" uri="{02D57815-91ED-43cb-92C2-25804820EDAC}">
                  <c15:fullRef>
                    <c15:sqref>'国語 '!$K$14:$K$19</c15:sqref>
                  </c15:fullRef>
                </c:ext>
              </c:extLst>
              <c:f>('国語 '!$K$14:$K$15,'国語 '!$K$17:$K$19)</c:f>
              <c:numCache>
                <c:formatCode>0.0_ </c:formatCode>
                <c:ptCount val="5"/>
                <c:pt idx="0">
                  <c:v>0</c:v>
                </c:pt>
                <c:pt idx="1">
                  <c:v>0</c:v>
                </c:pt>
                <c:pt idx="2">
                  <c:v>0</c:v>
                </c:pt>
                <c:pt idx="3">
                  <c:v>0</c:v>
                </c:pt>
                <c:pt idx="4">
                  <c:v>0</c:v>
                </c:pt>
              </c:numCache>
            </c:numRef>
          </c:val>
          <c:extLst>
            <c:ext xmlns:c16="http://schemas.microsoft.com/office/drawing/2014/chart" uri="{C3380CC4-5D6E-409C-BE32-E72D297353CC}">
              <c16:uniqueId val="{00000000-18A7-47EA-8A63-13C1D3ED67AF}"/>
            </c:ext>
          </c:extLst>
        </c:ser>
        <c:ser>
          <c:idx val="2"/>
          <c:order val="1"/>
          <c:tx>
            <c:strRef>
              <c:f>'国語 '!$O$12</c:f>
              <c:strCache>
                <c:ptCount val="1"/>
                <c:pt idx="0">
                  <c:v>島根県（公立）</c:v>
                </c:pt>
              </c:strCache>
            </c:strRef>
          </c:tx>
          <c:spPr>
            <a:ln>
              <a:solidFill>
                <a:srgbClr val="0070C0"/>
              </a:solidFill>
              <a:prstDash val="sysDash"/>
            </a:ln>
          </c:spPr>
          <c:marker>
            <c:spPr>
              <a:solidFill>
                <a:srgbClr val="0000FF"/>
              </a:solidFill>
              <a:ln w="15875">
                <a:solidFill>
                  <a:srgbClr val="0000FF"/>
                </a:solidFill>
                <a:prstDash val="sysDash"/>
              </a:ln>
            </c:spPr>
          </c:marker>
          <c:cat>
            <c:strRef>
              <c:extLst>
                <c:ext xmlns:c15="http://schemas.microsoft.com/office/drawing/2012/chart" uri="{02D57815-91ED-43cb-92C2-25804820EDAC}">
                  <c15:fullRef>
                    <c15:sqref>'国語 '!$E$14:$I$19</c15:sqref>
                  </c15:fullRef>
                </c:ext>
              </c:extLst>
              <c:f>('国語 '!$E$14:$I$15,'国語 '!$E$17:$I$19)</c:f>
              <c:strCache>
                <c:ptCount val="5"/>
                <c:pt idx="0">
                  <c:v>(1) 言葉の特徴や使い方に関する事項</c:v>
                </c:pt>
                <c:pt idx="1">
                  <c:v>(2) 情報の扱い方に関する事項</c:v>
                </c:pt>
                <c:pt idx="2">
                  <c:v>Ａ　話すこと・聞くこと</c:v>
                </c:pt>
                <c:pt idx="3">
                  <c:v>Ｂ　書くこと</c:v>
                </c:pt>
                <c:pt idx="4">
                  <c:v>Ｃ　読むこと</c:v>
                </c:pt>
              </c:strCache>
            </c:strRef>
          </c:cat>
          <c:val>
            <c:numRef>
              <c:extLst>
                <c:ext xmlns:c15="http://schemas.microsoft.com/office/drawing/2012/chart" uri="{02D57815-91ED-43cb-92C2-25804820EDAC}">
                  <c15:fullRef>
                    <c15:sqref>'国語 '!$O$14:$O$19</c15:sqref>
                  </c15:fullRef>
                </c:ext>
              </c:extLst>
              <c:f>('国語 '!$O$14:$O$15,'国語 '!$O$17:$O$19)</c:f>
              <c:numCache>
                <c:formatCode>0.0_);[Red]\(0.0\)</c:formatCode>
                <c:ptCount val="5"/>
                <c:pt idx="0">
                  <c:v>61.6</c:v>
                </c:pt>
                <c:pt idx="1">
                  <c:v>45.8</c:v>
                </c:pt>
                <c:pt idx="2">
                  <c:v>61.2</c:v>
                </c:pt>
                <c:pt idx="3">
                  <c:v>41.9</c:v>
                </c:pt>
                <c:pt idx="4">
                  <c:v>62.3</c:v>
                </c:pt>
              </c:numCache>
            </c:numRef>
          </c:val>
          <c:extLst>
            <c:ext xmlns:c16="http://schemas.microsoft.com/office/drawing/2014/chart" uri="{C3380CC4-5D6E-409C-BE32-E72D297353CC}">
              <c16:uniqueId val="{00000001-9FBA-46A6-A8F6-67B5EFD38B15}"/>
            </c:ext>
          </c:extLst>
        </c:ser>
        <c:ser>
          <c:idx val="8"/>
          <c:order val="2"/>
          <c:tx>
            <c:strRef>
              <c:f>'国語 '!$S$12</c:f>
              <c:strCache>
                <c:ptCount val="1"/>
                <c:pt idx="0">
                  <c:v>全国（公立）</c:v>
                </c:pt>
              </c:strCache>
            </c:strRef>
          </c:tx>
          <c:spPr>
            <a:ln>
              <a:solidFill>
                <a:schemeClr val="tx1"/>
              </a:solidFill>
              <a:prstDash val="dash"/>
            </a:ln>
          </c:spPr>
          <c:marker>
            <c:spPr>
              <a:solidFill>
                <a:schemeClr val="tx1"/>
              </a:solidFill>
              <a:ln>
                <a:solidFill>
                  <a:sysClr val="windowText" lastClr="000000"/>
                </a:solidFill>
              </a:ln>
            </c:spPr>
          </c:marker>
          <c:cat>
            <c:strRef>
              <c:extLst>
                <c:ext xmlns:c15="http://schemas.microsoft.com/office/drawing/2012/chart" uri="{02D57815-91ED-43cb-92C2-25804820EDAC}">
                  <c15:fullRef>
                    <c15:sqref>'国語 '!$E$14:$I$19</c15:sqref>
                  </c15:fullRef>
                </c:ext>
              </c:extLst>
              <c:f>('国語 '!$E$14:$I$15,'国語 '!$E$17:$I$19)</c:f>
              <c:strCache>
                <c:ptCount val="5"/>
                <c:pt idx="0">
                  <c:v>(1) 言葉の特徴や使い方に関する事項</c:v>
                </c:pt>
                <c:pt idx="1">
                  <c:v>(2) 情報の扱い方に関する事項</c:v>
                </c:pt>
                <c:pt idx="2">
                  <c:v>Ａ　話すこと・聞くこと</c:v>
                </c:pt>
                <c:pt idx="3">
                  <c:v>Ｂ　書くこと</c:v>
                </c:pt>
                <c:pt idx="4">
                  <c:v>Ｃ　読むこと</c:v>
                </c:pt>
              </c:strCache>
            </c:strRef>
          </c:cat>
          <c:val>
            <c:numRef>
              <c:extLst>
                <c:ext xmlns:c15="http://schemas.microsoft.com/office/drawing/2012/chart" uri="{02D57815-91ED-43cb-92C2-25804820EDAC}">
                  <c15:fullRef>
                    <c15:sqref>'国語 '!$S$14:$S$19</c15:sqref>
                  </c15:fullRef>
                </c:ext>
              </c:extLst>
              <c:f>('国語 '!$S$14:$S$15,'国語 '!$S$17:$S$19)</c:f>
              <c:numCache>
                <c:formatCode>0.0_ </c:formatCode>
                <c:ptCount val="5"/>
                <c:pt idx="0">
                  <c:v>66.8</c:v>
                </c:pt>
                <c:pt idx="1">
                  <c:v>52.3</c:v>
                </c:pt>
                <c:pt idx="2">
                  <c:v>65.8</c:v>
                </c:pt>
                <c:pt idx="3">
                  <c:v>45.7</c:v>
                </c:pt>
                <c:pt idx="4">
                  <c:v>65.900000000000006</c:v>
                </c:pt>
              </c:numCache>
            </c:numRef>
          </c:val>
          <c:extLst>
            <c:ext xmlns:c16="http://schemas.microsoft.com/office/drawing/2014/chart" uri="{C3380CC4-5D6E-409C-BE32-E72D297353CC}">
              <c16:uniqueId val="{00000005-9FBA-46A6-A8F6-67B5EFD38B15}"/>
            </c:ext>
          </c:extLst>
        </c:ser>
        <c:dLbls>
          <c:showLegendKey val="0"/>
          <c:showVal val="0"/>
          <c:showCatName val="0"/>
          <c:showSerName val="0"/>
          <c:showPercent val="0"/>
          <c:showBubbleSize val="0"/>
        </c:dLbls>
        <c:axId val="54092160"/>
        <c:axId val="54094080"/>
      </c:radarChart>
      <c:catAx>
        <c:axId val="54092160"/>
        <c:scaling>
          <c:orientation val="minMax"/>
        </c:scaling>
        <c:delete val="0"/>
        <c:axPos val="b"/>
        <c:majorGridlines/>
        <c:numFmt formatCode="General" sourceLinked="0"/>
        <c:majorTickMark val="out"/>
        <c:minorTickMark val="none"/>
        <c:tickLblPos val="nextTo"/>
        <c:txPr>
          <a:bodyPr rot="0" vert="horz" anchor="t" anchorCtr="0"/>
          <a:lstStyle/>
          <a:p>
            <a:pPr>
              <a:defRPr sz="900" spc="0" baseline="0">
                <a:latin typeface="ＭＳ ゴシック" panose="020B0609070205080204" pitchFamily="49" charset="-128"/>
                <a:ea typeface="ＭＳ ゴシック" panose="020B0609070205080204" pitchFamily="49" charset="-128"/>
              </a:defRPr>
            </a:pPr>
            <a:endParaRPr lang="ja-JP"/>
          </a:p>
        </c:txPr>
        <c:crossAx val="54094080"/>
        <c:crosses val="autoZero"/>
        <c:auto val="0"/>
        <c:lblAlgn val="ctr"/>
        <c:lblOffset val="100"/>
        <c:noMultiLvlLbl val="0"/>
      </c:catAx>
      <c:valAx>
        <c:axId val="54094080"/>
        <c:scaling>
          <c:orientation val="minMax"/>
          <c:max val="100"/>
          <c:min val="0"/>
        </c:scaling>
        <c:delete val="0"/>
        <c:axPos val="l"/>
        <c:majorGridlines/>
        <c:minorGridlines/>
        <c:numFmt formatCode="0.0;[Red]0.0" sourceLinked="0"/>
        <c:majorTickMark val="none"/>
        <c:minorTickMark val="none"/>
        <c:tickLblPos val="nextTo"/>
        <c:txPr>
          <a:bodyPr rot="60000"/>
          <a:lstStyle/>
          <a:p>
            <a:pPr>
              <a:defRPr>
                <a:latin typeface="ＭＳ ゴシック" panose="020B0609070205080204" pitchFamily="49" charset="-128"/>
                <a:ea typeface="ＭＳ ゴシック" panose="020B0609070205080204" pitchFamily="49" charset="-128"/>
              </a:defRPr>
            </a:pPr>
            <a:endParaRPr lang="ja-JP"/>
          </a:p>
        </c:txPr>
        <c:crossAx val="54092160"/>
        <c:crosses val="autoZero"/>
        <c:crossBetween val="between"/>
        <c:majorUnit val="20"/>
        <c:minorUnit val="20"/>
      </c:valAx>
    </c:plotArea>
    <c:legend>
      <c:legendPos val="r"/>
      <c:layout>
        <c:manualLayout>
          <c:xMode val="edge"/>
          <c:yMode val="edge"/>
          <c:x val="0.69363670237038833"/>
          <c:y val="3.5973537865002299E-2"/>
          <c:w val="0.28292674637453802"/>
          <c:h val="0.13736501079913607"/>
        </c:manualLayout>
      </c:layout>
      <c:overlay val="0"/>
      <c:spPr>
        <a:ln>
          <a:noFill/>
        </a:ln>
      </c:spPr>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gap"/>
    <c:showDLblsOverMax val="0"/>
  </c:chart>
  <c:printSettings>
    <c:headerFooter/>
    <c:pageMargins b="0.75000000000000011" l="0.70000000000000007" r="0.70000000000000007" t="0.75000000000000011" header="0.30000000000000004" footer="0.30000000000000004"/>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無回答率の状況（単位％）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591829684178018"/>
          <c:y val="0.13451719107084056"/>
          <c:w val="0.82238884812784674"/>
          <c:h val="0.84360639449699915"/>
        </c:manualLayout>
      </c:layout>
      <c:barChart>
        <c:barDir val="bar"/>
        <c:grouping val="clustered"/>
        <c:varyColors val="0"/>
        <c:ser>
          <c:idx val="0"/>
          <c:order val="0"/>
          <c:tx>
            <c:strRef>
              <c:f>'算数 '!$AB$28</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'算数 '!$B$29:$B$44</c:f>
              <c:strCache>
                <c:ptCount val="16"/>
                <c:pt idx="0">
                  <c:v>１（１）</c:v>
                </c:pt>
                <c:pt idx="1">
                  <c:v>１（２）</c:v>
                </c:pt>
                <c:pt idx="2">
                  <c:v>１（３）</c:v>
                </c:pt>
                <c:pt idx="3">
                  <c:v>１（４）</c:v>
                </c:pt>
                <c:pt idx="4">
                  <c:v>２（１）</c:v>
                </c:pt>
                <c:pt idx="5">
                  <c:v>２（２）</c:v>
                </c:pt>
                <c:pt idx="6">
                  <c:v>２（３）</c:v>
                </c:pt>
                <c:pt idx="7">
                  <c:v>２（４）</c:v>
                </c:pt>
                <c:pt idx="8">
                  <c:v>３（１）</c:v>
                </c:pt>
                <c:pt idx="9">
                  <c:v>３（２）</c:v>
                </c:pt>
                <c:pt idx="10">
                  <c:v>３（３）</c:v>
                </c:pt>
                <c:pt idx="11">
                  <c:v>３（４）</c:v>
                </c:pt>
                <c:pt idx="12">
                  <c:v>４（１）</c:v>
                </c:pt>
                <c:pt idx="13">
                  <c:v>４（２）</c:v>
                </c:pt>
                <c:pt idx="14">
                  <c:v>４（３）</c:v>
                </c:pt>
                <c:pt idx="15">
                  <c:v>４（４）</c:v>
                </c:pt>
              </c:strCache>
            </c:strRef>
          </c:cat>
          <c:val>
            <c:numRef>
              <c:f>'算数 '!$AB$29:$AB$44</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D99A-4FFF-8C26-79AF25C0343E}"/>
            </c:ext>
          </c:extLst>
        </c:ser>
        <c:ser>
          <c:idx val="2"/>
          <c:order val="1"/>
          <c:tx>
            <c:strRef>
              <c:f>'算数 '!$AC$28</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'算数 '!$B$29:$B$44</c:f>
              <c:strCache>
                <c:ptCount val="16"/>
                <c:pt idx="0">
                  <c:v>１（１）</c:v>
                </c:pt>
                <c:pt idx="1">
                  <c:v>１（２）</c:v>
                </c:pt>
                <c:pt idx="2">
                  <c:v>１（３）</c:v>
                </c:pt>
                <c:pt idx="3">
                  <c:v>１（４）</c:v>
                </c:pt>
                <c:pt idx="4">
                  <c:v>２（１）</c:v>
                </c:pt>
                <c:pt idx="5">
                  <c:v>２（２）</c:v>
                </c:pt>
                <c:pt idx="6">
                  <c:v>２（３）</c:v>
                </c:pt>
                <c:pt idx="7">
                  <c:v>２（４）</c:v>
                </c:pt>
                <c:pt idx="8">
                  <c:v>３（１）</c:v>
                </c:pt>
                <c:pt idx="9">
                  <c:v>３（２）</c:v>
                </c:pt>
                <c:pt idx="10">
                  <c:v>３（３）</c:v>
                </c:pt>
                <c:pt idx="11">
                  <c:v>３（４）</c:v>
                </c:pt>
                <c:pt idx="12">
                  <c:v>４（１）</c:v>
                </c:pt>
                <c:pt idx="13">
                  <c:v>４（２）</c:v>
                </c:pt>
                <c:pt idx="14">
                  <c:v>４（３）</c:v>
                </c:pt>
                <c:pt idx="15">
                  <c:v>４（４）</c:v>
                </c:pt>
              </c:strCache>
            </c:strRef>
          </c:cat>
          <c:val>
            <c:numRef>
              <c:f>'算数 '!$AC$29:$AC$44</c:f>
              <c:numCache>
                <c:formatCode>0.0_ </c:formatCode>
                <c:ptCount val="16"/>
                <c:pt idx="0">
                  <c:v>0.9</c:v>
                </c:pt>
                <c:pt idx="1">
                  <c:v>1.4</c:v>
                </c:pt>
                <c:pt idx="2">
                  <c:v>3.6</c:v>
                </c:pt>
                <c:pt idx="3">
                  <c:v>5.8</c:v>
                </c:pt>
                <c:pt idx="4">
                  <c:v>1.1000000000000001</c:v>
                </c:pt>
                <c:pt idx="5">
                  <c:v>7.3</c:v>
                </c:pt>
                <c:pt idx="6">
                  <c:v>1.6</c:v>
                </c:pt>
                <c:pt idx="7">
                  <c:v>1.4</c:v>
                </c:pt>
                <c:pt idx="8">
                  <c:v>0.7</c:v>
                </c:pt>
                <c:pt idx="9">
                  <c:v>2.1</c:v>
                </c:pt>
                <c:pt idx="10">
                  <c:v>2.9</c:v>
                </c:pt>
                <c:pt idx="11">
                  <c:v>2.7</c:v>
                </c:pt>
                <c:pt idx="12">
                  <c:v>3.3</c:v>
                </c:pt>
                <c:pt idx="13">
                  <c:v>3.7</c:v>
                </c:pt>
                <c:pt idx="14">
                  <c:v>3.9</c:v>
                </c:pt>
                <c:pt idx="15">
                  <c:v>7</c:v>
                </c:pt>
              </c:numCache>
            </c:numRef>
          </c:val>
          <c:extLst>
            <c:ext xmlns:c16="http://schemas.microsoft.com/office/drawing/2014/chart" uri="{C3380CC4-5D6E-409C-BE32-E72D297353CC}">
              <c16:uniqueId val="{00000001-D99A-4FFF-8C26-79AF25C0343E}"/>
            </c:ext>
          </c:extLst>
        </c:ser>
        <c:ser>
          <c:idx val="3"/>
          <c:order val="2"/>
          <c:tx>
            <c:strRef>
              <c:f>'算数 '!$AD$28</c:f>
              <c:strCache>
                <c:ptCount val="1"/>
                <c:pt idx="0">
                  <c:v>全国（公立）</c:v>
                </c:pt>
              </c:strCache>
            </c:strRef>
          </c:tx>
          <c:spPr>
            <a:solidFill>
              <a:schemeClr val="bg1">
                <a:lumMod val="6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'算数 '!$B$29:$B$44</c:f>
              <c:strCache>
                <c:ptCount val="16"/>
                <c:pt idx="0">
                  <c:v>１（１）</c:v>
                </c:pt>
                <c:pt idx="1">
                  <c:v>１（２）</c:v>
                </c:pt>
                <c:pt idx="2">
                  <c:v>１（３）</c:v>
                </c:pt>
                <c:pt idx="3">
                  <c:v>１（４）</c:v>
                </c:pt>
                <c:pt idx="4">
                  <c:v>２（１）</c:v>
                </c:pt>
                <c:pt idx="5">
                  <c:v>２（２）</c:v>
                </c:pt>
                <c:pt idx="6">
                  <c:v>２（３）</c:v>
                </c:pt>
                <c:pt idx="7">
                  <c:v>２（４）</c:v>
                </c:pt>
                <c:pt idx="8">
                  <c:v>３（１）</c:v>
                </c:pt>
                <c:pt idx="9">
                  <c:v>３（２）</c:v>
                </c:pt>
                <c:pt idx="10">
                  <c:v>３（３）</c:v>
                </c:pt>
                <c:pt idx="11">
                  <c:v>３（４）</c:v>
                </c:pt>
                <c:pt idx="12">
                  <c:v>４（１）</c:v>
                </c:pt>
                <c:pt idx="13">
                  <c:v>４（２）</c:v>
                </c:pt>
                <c:pt idx="14">
                  <c:v>４（３）</c:v>
                </c:pt>
                <c:pt idx="15">
                  <c:v>４（４）</c:v>
                </c:pt>
              </c:strCache>
            </c:strRef>
          </c:cat>
          <c:val>
            <c:numRef>
              <c:f>'算数 '!$AD$29:$AD$44</c:f>
              <c:numCache>
                <c:formatCode>0.0_ </c:formatCode>
                <c:ptCount val="16"/>
                <c:pt idx="0">
                  <c:v>1.3</c:v>
                </c:pt>
                <c:pt idx="1">
                  <c:v>1.7</c:v>
                </c:pt>
                <c:pt idx="2">
                  <c:v>4.2</c:v>
                </c:pt>
                <c:pt idx="3">
                  <c:v>5.8</c:v>
                </c:pt>
                <c:pt idx="4">
                  <c:v>1</c:v>
                </c:pt>
                <c:pt idx="5">
                  <c:v>7.2</c:v>
                </c:pt>
                <c:pt idx="6">
                  <c:v>1.6</c:v>
                </c:pt>
                <c:pt idx="7">
                  <c:v>1.5</c:v>
                </c:pt>
                <c:pt idx="8">
                  <c:v>1</c:v>
                </c:pt>
                <c:pt idx="9">
                  <c:v>2.2000000000000002</c:v>
                </c:pt>
                <c:pt idx="10">
                  <c:v>3.2</c:v>
                </c:pt>
                <c:pt idx="11">
                  <c:v>2.7</c:v>
                </c:pt>
                <c:pt idx="12">
                  <c:v>3.7</c:v>
                </c:pt>
                <c:pt idx="13">
                  <c:v>3.4</c:v>
                </c:pt>
                <c:pt idx="14">
                  <c:v>3.9</c:v>
                </c:pt>
                <c:pt idx="15">
                  <c:v>6.9</c:v>
                </c:pt>
              </c:numCache>
            </c:numRef>
          </c:val>
          <c:extLst>
            <c:ext xmlns:c16="http://schemas.microsoft.com/office/drawing/2014/chart" uri="{C3380CC4-5D6E-409C-BE32-E72D297353CC}">
              <c16:uniqueId val="{00000002-D99A-4FFF-8C26-79AF25C0343E}"/>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816587698061644"/>
          <c:y val="0.13033049085515808"/>
          <c:w val="0.82538292788507395"/>
          <c:h val="0.8479121804423253"/>
        </c:manualLayout>
      </c:layout>
      <c:barChart>
        <c:barDir val="bar"/>
        <c:grouping val="clustered"/>
        <c:varyColors val="0"/>
        <c:ser>
          <c:idx val="0"/>
          <c:order val="0"/>
          <c:tx>
            <c:strRef>
              <c:f>'算数 '!$F$48</c:f>
              <c:strCache>
                <c:ptCount val="1"/>
                <c:pt idx="0">
                  <c:v>無解答率の差（全国－貴校）</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'算数 '!$E$49:$E$64</c:f>
              <c:strCache>
                <c:ptCount val="16"/>
                <c:pt idx="0">
                  <c:v>１（１）</c:v>
                </c:pt>
                <c:pt idx="1">
                  <c:v>１（２）</c:v>
                </c:pt>
                <c:pt idx="2">
                  <c:v>１（３）</c:v>
                </c:pt>
                <c:pt idx="3">
                  <c:v>１（４）</c:v>
                </c:pt>
                <c:pt idx="4">
                  <c:v>２（１）</c:v>
                </c:pt>
                <c:pt idx="5">
                  <c:v>２（２）</c:v>
                </c:pt>
                <c:pt idx="6">
                  <c:v>２（３）</c:v>
                </c:pt>
                <c:pt idx="7">
                  <c:v>２（４）</c:v>
                </c:pt>
                <c:pt idx="8">
                  <c:v>３（１）</c:v>
                </c:pt>
                <c:pt idx="9">
                  <c:v>３（２）</c:v>
                </c:pt>
                <c:pt idx="10">
                  <c:v>３（３）</c:v>
                </c:pt>
                <c:pt idx="11">
                  <c:v>３（４）</c:v>
                </c:pt>
                <c:pt idx="12">
                  <c:v>４（１）</c:v>
                </c:pt>
                <c:pt idx="13">
                  <c:v>４（２）</c:v>
                </c:pt>
                <c:pt idx="14">
                  <c:v>４（３）</c:v>
                </c:pt>
                <c:pt idx="15">
                  <c:v>４（４）</c:v>
                </c:pt>
              </c:strCache>
            </c:strRef>
          </c:cat>
          <c:val>
            <c:numRef>
              <c:f>'算数 '!$F$49:$F$64</c:f>
              <c:numCache>
                <c:formatCode>0.0_ ;[Red]\-0.0\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F4C2-4C76-9B64-A5C25C69D546}"/>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max val="25"/>
        </c:scaling>
        <c:delete val="0"/>
        <c:axPos val="t"/>
        <c:majorGridlines>
          <c:spPr>
            <a:ln w="9525" cap="flat" cmpd="sng" algn="ctr">
              <a:solidFill>
                <a:schemeClr val="tx1">
                  <a:lumMod val="15000"/>
                  <a:lumOff val="85000"/>
                </a:schemeClr>
              </a:solidFill>
              <a:round/>
            </a:ln>
            <a:effectLst/>
          </c:spPr>
        </c:majorGridlines>
        <c:numFmt formatCode="0.0_ ;[Red]\-0.0\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'算数 '!$AO$48</c:f>
              <c:strCache>
                <c:ptCount val="1"/>
                <c:pt idx="0">
                  <c:v>貴校</c:v>
                </c:pt>
              </c:strCache>
            </c:strRef>
          </c:tx>
          <c:spPr>
            <a:solidFill>
              <a:schemeClr val="accent3"/>
            </a:solidFill>
            <a:ln>
              <a:noFill/>
            </a:ln>
            <a:effectLst/>
          </c:spPr>
          <c:invertIfNegative val="0"/>
          <c:cat>
            <c:strRef>
              <c:f>'算数 '!$AL$49:$AL$65</c:f>
              <c:strCache>
                <c:ptCount val="17"/>
                <c:pt idx="0">
                  <c:v>１６問</c:v>
                </c:pt>
                <c:pt idx="1">
                  <c:v>１５問</c:v>
                </c:pt>
                <c:pt idx="2">
                  <c:v>１４問</c:v>
                </c:pt>
                <c:pt idx="3">
                  <c:v>１３問</c:v>
                </c:pt>
                <c:pt idx="4">
                  <c:v>１２問</c:v>
                </c:pt>
                <c:pt idx="5">
                  <c:v>１１問</c:v>
                </c:pt>
                <c:pt idx="6">
                  <c:v>１０問</c:v>
                </c:pt>
                <c:pt idx="7">
                  <c:v>９問</c:v>
                </c:pt>
                <c:pt idx="8">
                  <c:v>８問</c:v>
                </c:pt>
                <c:pt idx="9">
                  <c:v>７問</c:v>
                </c:pt>
                <c:pt idx="10">
                  <c:v>６問</c:v>
                </c:pt>
                <c:pt idx="11">
                  <c:v>５問</c:v>
                </c:pt>
                <c:pt idx="12">
                  <c:v>４問</c:v>
                </c:pt>
                <c:pt idx="13">
                  <c:v>３問</c:v>
                </c:pt>
                <c:pt idx="14">
                  <c:v>２問</c:v>
                </c:pt>
                <c:pt idx="15">
                  <c:v>１問</c:v>
                </c:pt>
                <c:pt idx="16">
                  <c:v>０問</c:v>
                </c:pt>
              </c:strCache>
            </c:strRef>
          </c:cat>
          <c:val>
            <c:numRef>
              <c:f>'算数 '!$AO$49:$AO$65</c:f>
              <c:numCache>
                <c:formatCode>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D71B-4A5C-ACCC-8311C7EE73EA}"/>
            </c:ext>
          </c:extLst>
        </c:ser>
        <c:dLbls>
          <c:showLegendKey val="0"/>
          <c:showVal val="0"/>
          <c:showCatName val="0"/>
          <c:showSerName val="0"/>
          <c:showPercent val="0"/>
          <c:showBubbleSize val="0"/>
        </c:dLbls>
        <c:gapWidth val="219"/>
        <c:axId val="1275838352"/>
        <c:axId val="1275842928"/>
      </c:barChart>
      <c:lineChart>
        <c:grouping val="standard"/>
        <c:varyColors val="0"/>
        <c:ser>
          <c:idx val="0"/>
          <c:order val="0"/>
          <c:tx>
            <c:strRef>
              <c:f>'算数 '!$AM$48</c:f>
              <c:strCache>
                <c:ptCount val="1"/>
                <c:pt idx="0">
                  <c:v>島根県</c:v>
                </c:pt>
              </c:strCache>
            </c:strRef>
          </c:tx>
          <c:spPr>
            <a:ln w="28575" cap="rnd">
              <a:solidFill>
                <a:schemeClr val="accent2"/>
              </a:solidFill>
              <a:round/>
            </a:ln>
            <a:effectLst/>
          </c:spPr>
          <c:marker>
            <c:symbol val="square"/>
            <c:size val="15"/>
            <c:spPr>
              <a:solidFill>
                <a:schemeClr val="tx1"/>
              </a:solidFill>
              <a:ln w="9525">
                <a:solidFill>
                  <a:schemeClr val="tx1"/>
                </a:solidFill>
              </a:ln>
              <a:effectLst/>
            </c:spPr>
          </c:marker>
          <c:cat>
            <c:strRef>
              <c:f>'算数 '!$AL$49:$AL$65</c:f>
              <c:strCache>
                <c:ptCount val="17"/>
                <c:pt idx="0">
                  <c:v>１６問</c:v>
                </c:pt>
                <c:pt idx="1">
                  <c:v>１５問</c:v>
                </c:pt>
                <c:pt idx="2">
                  <c:v>１４問</c:v>
                </c:pt>
                <c:pt idx="3">
                  <c:v>１３問</c:v>
                </c:pt>
                <c:pt idx="4">
                  <c:v>１２問</c:v>
                </c:pt>
                <c:pt idx="5">
                  <c:v>１１問</c:v>
                </c:pt>
                <c:pt idx="6">
                  <c:v>１０問</c:v>
                </c:pt>
                <c:pt idx="7">
                  <c:v>９問</c:v>
                </c:pt>
                <c:pt idx="8">
                  <c:v>８問</c:v>
                </c:pt>
                <c:pt idx="9">
                  <c:v>７問</c:v>
                </c:pt>
                <c:pt idx="10">
                  <c:v>６問</c:v>
                </c:pt>
                <c:pt idx="11">
                  <c:v>５問</c:v>
                </c:pt>
                <c:pt idx="12">
                  <c:v>４問</c:v>
                </c:pt>
                <c:pt idx="13">
                  <c:v>３問</c:v>
                </c:pt>
                <c:pt idx="14">
                  <c:v>２問</c:v>
                </c:pt>
                <c:pt idx="15">
                  <c:v>１問</c:v>
                </c:pt>
                <c:pt idx="16">
                  <c:v>０問</c:v>
                </c:pt>
              </c:strCache>
            </c:strRef>
          </c:cat>
          <c:val>
            <c:numRef>
              <c:f>'算数 '!$AM$49:$AM$65</c:f>
              <c:numCache>
                <c:formatCode>General</c:formatCode>
                <c:ptCount val="17"/>
                <c:pt idx="0">
                  <c:v>1.4999999999999999E-2</c:v>
                </c:pt>
                <c:pt idx="1">
                  <c:v>3.7000000000000005E-2</c:v>
                </c:pt>
                <c:pt idx="2">
                  <c:v>4.2000000000000003E-2</c:v>
                </c:pt>
                <c:pt idx="3">
                  <c:v>6.3E-2</c:v>
                </c:pt>
                <c:pt idx="4">
                  <c:v>7.400000000000001E-2</c:v>
                </c:pt>
                <c:pt idx="5">
                  <c:v>8.4000000000000005E-2</c:v>
                </c:pt>
                <c:pt idx="6">
                  <c:v>8.5000000000000006E-2</c:v>
                </c:pt>
                <c:pt idx="7">
                  <c:v>0.08</c:v>
                </c:pt>
                <c:pt idx="8">
                  <c:v>9.4E-2</c:v>
                </c:pt>
                <c:pt idx="9">
                  <c:v>8.5000000000000006E-2</c:v>
                </c:pt>
                <c:pt idx="10">
                  <c:v>8.3000000000000004E-2</c:v>
                </c:pt>
                <c:pt idx="11">
                  <c:v>7.400000000000001E-2</c:v>
                </c:pt>
                <c:pt idx="12">
                  <c:v>6.6000000000000003E-2</c:v>
                </c:pt>
                <c:pt idx="13">
                  <c:v>4.8000000000000001E-2</c:v>
                </c:pt>
                <c:pt idx="14">
                  <c:v>0.04</c:v>
                </c:pt>
                <c:pt idx="15">
                  <c:v>2.1000000000000001E-2</c:v>
                </c:pt>
                <c:pt idx="16">
                  <c:v>1.1000000000000001E-2</c:v>
                </c:pt>
              </c:numCache>
            </c:numRef>
          </c:val>
          <c:smooth val="0"/>
          <c:extLst>
            <c:ext xmlns:c16="http://schemas.microsoft.com/office/drawing/2014/chart" uri="{C3380CC4-5D6E-409C-BE32-E72D297353CC}">
              <c16:uniqueId val="{00000001-D71B-4A5C-ACCC-8311C7EE73EA}"/>
            </c:ext>
          </c:extLst>
        </c:ser>
        <c:ser>
          <c:idx val="1"/>
          <c:order val="1"/>
          <c:tx>
            <c:strRef>
              <c:f>'算数 '!$AN$48</c:f>
              <c:strCache>
                <c:ptCount val="1"/>
                <c:pt idx="0">
                  <c:v>全国</c:v>
                </c:pt>
              </c:strCache>
            </c:strRef>
          </c:tx>
          <c:spPr>
            <a:ln w="28575" cap="rnd">
              <a:solidFill>
                <a:schemeClr val="accent1"/>
              </a:solidFill>
              <a:round/>
            </a:ln>
            <a:effectLst/>
          </c:spPr>
          <c:marker>
            <c:symbol val="diamond"/>
            <c:size val="15"/>
            <c:spPr>
              <a:solidFill>
                <a:schemeClr val="tx1"/>
              </a:solidFill>
              <a:ln w="9525">
                <a:solidFill>
                  <a:schemeClr val="tx1"/>
                </a:solidFill>
              </a:ln>
              <a:effectLst/>
            </c:spPr>
          </c:marker>
          <c:cat>
            <c:strRef>
              <c:f>'算数 '!$AL$49:$AL$65</c:f>
              <c:strCache>
                <c:ptCount val="17"/>
                <c:pt idx="0">
                  <c:v>１６問</c:v>
                </c:pt>
                <c:pt idx="1">
                  <c:v>１５問</c:v>
                </c:pt>
                <c:pt idx="2">
                  <c:v>１４問</c:v>
                </c:pt>
                <c:pt idx="3">
                  <c:v>１３問</c:v>
                </c:pt>
                <c:pt idx="4">
                  <c:v>１２問</c:v>
                </c:pt>
                <c:pt idx="5">
                  <c:v>１１問</c:v>
                </c:pt>
                <c:pt idx="6">
                  <c:v>１０問</c:v>
                </c:pt>
                <c:pt idx="7">
                  <c:v>９問</c:v>
                </c:pt>
                <c:pt idx="8">
                  <c:v>８問</c:v>
                </c:pt>
                <c:pt idx="9">
                  <c:v>７問</c:v>
                </c:pt>
                <c:pt idx="10">
                  <c:v>６問</c:v>
                </c:pt>
                <c:pt idx="11">
                  <c:v>５問</c:v>
                </c:pt>
                <c:pt idx="12">
                  <c:v>４問</c:v>
                </c:pt>
                <c:pt idx="13">
                  <c:v>３問</c:v>
                </c:pt>
                <c:pt idx="14">
                  <c:v>２問</c:v>
                </c:pt>
                <c:pt idx="15">
                  <c:v>１問</c:v>
                </c:pt>
                <c:pt idx="16">
                  <c:v>０問</c:v>
                </c:pt>
              </c:strCache>
            </c:strRef>
          </c:cat>
          <c:val>
            <c:numRef>
              <c:f>'算数 '!$AN$49:$AN$65</c:f>
              <c:numCache>
                <c:formatCode>General</c:formatCode>
                <c:ptCount val="17"/>
                <c:pt idx="0">
                  <c:v>3.1E-2</c:v>
                </c:pt>
                <c:pt idx="1">
                  <c:v>5.4000000000000006E-2</c:v>
                </c:pt>
                <c:pt idx="2">
                  <c:v>6.8000000000000005E-2</c:v>
                </c:pt>
                <c:pt idx="3">
                  <c:v>7.6999999999999999E-2</c:v>
                </c:pt>
                <c:pt idx="4">
                  <c:v>8.1000000000000003E-2</c:v>
                </c:pt>
                <c:pt idx="5">
                  <c:v>8.4000000000000005E-2</c:v>
                </c:pt>
                <c:pt idx="6">
                  <c:v>8.4000000000000005E-2</c:v>
                </c:pt>
                <c:pt idx="7">
                  <c:v>8.199999999999999E-2</c:v>
                </c:pt>
                <c:pt idx="8">
                  <c:v>7.9000000000000001E-2</c:v>
                </c:pt>
                <c:pt idx="9">
                  <c:v>7.400000000000001E-2</c:v>
                </c:pt>
                <c:pt idx="10">
                  <c:v>6.9000000000000006E-2</c:v>
                </c:pt>
                <c:pt idx="11">
                  <c:v>6.2E-2</c:v>
                </c:pt>
                <c:pt idx="12">
                  <c:v>5.2999999999999999E-2</c:v>
                </c:pt>
                <c:pt idx="13">
                  <c:v>4.2000000000000003E-2</c:v>
                </c:pt>
                <c:pt idx="14">
                  <c:v>0.03</c:v>
                </c:pt>
                <c:pt idx="15">
                  <c:v>1.9E-2</c:v>
                </c:pt>
                <c:pt idx="16">
                  <c:v>0.01</c:v>
                </c:pt>
              </c:numCache>
            </c:numRef>
          </c:val>
          <c:smooth val="0"/>
          <c:extLst>
            <c:ext xmlns:c16="http://schemas.microsoft.com/office/drawing/2014/chart" uri="{C3380CC4-5D6E-409C-BE32-E72D297353CC}">
              <c16:uniqueId val="{00000002-D71B-4A5C-ACCC-8311C7EE73EA}"/>
            </c:ext>
          </c:extLst>
        </c:ser>
        <c:dLbls>
          <c:showLegendKey val="0"/>
          <c:showVal val="0"/>
          <c:showCatName val="0"/>
          <c:showSerName val="0"/>
          <c:showPercent val="0"/>
          <c:showBubbleSize val="0"/>
        </c:dLbls>
        <c:marker val="1"/>
        <c:smooth val="0"/>
        <c:axId val="1275838352"/>
        <c:axId val="1275842928"/>
      </c:lineChart>
      <c:catAx>
        <c:axId val="127583835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1275842928"/>
        <c:crosses val="autoZero"/>
        <c:auto val="1"/>
        <c:lblAlgn val="ctr"/>
        <c:lblOffset val="100"/>
        <c:noMultiLvlLbl val="0"/>
      </c:catAx>
      <c:valAx>
        <c:axId val="1275842928"/>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127583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平均正答率の状況（単位％）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591829684178018"/>
          <c:y val="0.13451719107084056"/>
          <c:w val="0.82238884812784674"/>
          <c:h val="0.84360639449699915"/>
        </c:manualLayout>
      </c:layout>
      <c:barChart>
        <c:barDir val="bar"/>
        <c:grouping val="clustered"/>
        <c:varyColors val="0"/>
        <c:ser>
          <c:idx val="0"/>
          <c:order val="0"/>
          <c:tx>
            <c:strRef>
              <c:f>'国語 '!$Y$30:$Z$30</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'国語 '!$B$31:$B$43</c15:sqref>
                  </c15:fullRef>
                </c:ext>
              </c:extLst>
              <c:f>'国語 '!$B$31:$B$43</c:f>
              <c:strCache>
                <c:ptCount val="13"/>
                <c:pt idx="0">
                  <c:v>１一</c:v>
                </c:pt>
                <c:pt idx="1">
                  <c:v>１二（１）</c:v>
                </c:pt>
                <c:pt idx="2">
                  <c:v>１二（２）</c:v>
                </c:pt>
                <c:pt idx="3">
                  <c:v>１二（３）</c:v>
                </c:pt>
                <c:pt idx="4">
                  <c:v>２一</c:v>
                </c:pt>
                <c:pt idx="5">
                  <c:v>２二</c:v>
                </c:pt>
                <c:pt idx="6">
                  <c:v>２三ア</c:v>
                </c:pt>
                <c:pt idx="7">
                  <c:v>２三イ</c:v>
                </c:pt>
                <c:pt idx="8">
                  <c:v>２四</c:v>
                </c:pt>
                <c:pt idx="9">
                  <c:v>３一</c:v>
                </c:pt>
                <c:pt idx="10">
                  <c:v>３二</c:v>
                </c:pt>
                <c:pt idx="11">
                  <c:v>３三（１）</c:v>
                </c:pt>
                <c:pt idx="12">
                  <c:v>３三（２）</c:v>
                </c:pt>
              </c:strCache>
            </c:strRef>
          </c:cat>
          <c:val>
            <c:numRef>
              <c:extLst>
                <c:ext xmlns:c15="http://schemas.microsoft.com/office/drawing/2012/chart" uri="{02D57815-91ED-43cb-92C2-25804820EDAC}">
                  <c15:fullRef>
                    <c15:sqref>'国語 '!$Y$31:$Y$44</c15:sqref>
                  </c15:fullRef>
                </c:ext>
              </c:extLst>
              <c:f>'国語 '!$Y$31:$Y$43</c:f>
              <c:numCache>
                <c:formatCode>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F27D-4152-AEB6-7D1DC499EC65}"/>
            </c:ext>
          </c:extLst>
        </c:ser>
        <c:ser>
          <c:idx val="2"/>
          <c:order val="1"/>
          <c:tx>
            <c:strRef>
              <c:f>'国語 '!$AA$30</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'国語 '!$B$31:$B$43</c15:sqref>
                  </c15:fullRef>
                </c:ext>
              </c:extLst>
              <c:f>'国語 '!$B$31:$B$43</c:f>
              <c:strCache>
                <c:ptCount val="13"/>
                <c:pt idx="0">
                  <c:v>１一</c:v>
                </c:pt>
                <c:pt idx="1">
                  <c:v>１二（１）</c:v>
                </c:pt>
                <c:pt idx="2">
                  <c:v>１二（２）</c:v>
                </c:pt>
                <c:pt idx="3">
                  <c:v>１二（３）</c:v>
                </c:pt>
                <c:pt idx="4">
                  <c:v>２一</c:v>
                </c:pt>
                <c:pt idx="5">
                  <c:v>２二</c:v>
                </c:pt>
                <c:pt idx="6">
                  <c:v>２三ア</c:v>
                </c:pt>
                <c:pt idx="7">
                  <c:v>２三イ</c:v>
                </c:pt>
                <c:pt idx="8">
                  <c:v>２四</c:v>
                </c:pt>
                <c:pt idx="9">
                  <c:v>３一</c:v>
                </c:pt>
                <c:pt idx="10">
                  <c:v>３二</c:v>
                </c:pt>
                <c:pt idx="11">
                  <c:v>３三（１）</c:v>
                </c:pt>
                <c:pt idx="12">
                  <c:v>３三（２）</c:v>
                </c:pt>
              </c:strCache>
            </c:strRef>
          </c:cat>
          <c:val>
            <c:numRef>
              <c:extLst>
                <c:ext xmlns:c15="http://schemas.microsoft.com/office/drawing/2012/chart" uri="{02D57815-91ED-43cb-92C2-25804820EDAC}">
                  <c15:fullRef>
                    <c15:sqref>'国語 '!$AA$31:$AA$44</c15:sqref>
                  </c15:fullRef>
                </c:ext>
              </c:extLst>
              <c:f>'国語 '!$AA$31:$AA$43</c:f>
              <c:numCache>
                <c:formatCode>0.0_ </c:formatCode>
                <c:ptCount val="13"/>
                <c:pt idx="0">
                  <c:v>70.099999999999994</c:v>
                </c:pt>
                <c:pt idx="1">
                  <c:v>55.8</c:v>
                </c:pt>
                <c:pt idx="2">
                  <c:v>57.8</c:v>
                </c:pt>
                <c:pt idx="3">
                  <c:v>62.2</c:v>
                </c:pt>
                <c:pt idx="4">
                  <c:v>56.7</c:v>
                </c:pt>
                <c:pt idx="5">
                  <c:v>44.2</c:v>
                </c:pt>
                <c:pt idx="6">
                  <c:v>76.400000000000006</c:v>
                </c:pt>
                <c:pt idx="7">
                  <c:v>35.1</c:v>
                </c:pt>
                <c:pt idx="8">
                  <c:v>27.1</c:v>
                </c:pt>
                <c:pt idx="9">
                  <c:v>72.8</c:v>
                </c:pt>
                <c:pt idx="10">
                  <c:v>47.5</c:v>
                </c:pt>
                <c:pt idx="11">
                  <c:v>50.2</c:v>
                </c:pt>
                <c:pt idx="12">
                  <c:v>74.400000000000006</c:v>
                </c:pt>
              </c:numCache>
            </c:numRef>
          </c:val>
          <c:extLst>
            <c:ext xmlns:c16="http://schemas.microsoft.com/office/drawing/2014/chart" uri="{C3380CC4-5D6E-409C-BE32-E72D297353CC}">
              <c16:uniqueId val="{00000002-F27D-4152-AEB6-7D1DC499EC65}"/>
            </c:ext>
          </c:extLst>
        </c:ser>
        <c:ser>
          <c:idx val="3"/>
          <c:order val="2"/>
          <c:tx>
            <c:strRef>
              <c:f>'国語 '!$AB$30</c:f>
              <c:strCache>
                <c:ptCount val="1"/>
                <c:pt idx="0">
                  <c:v>全国（公立）</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'国語 '!$B$31:$B$43</c15:sqref>
                  </c15:fullRef>
                </c:ext>
              </c:extLst>
              <c:f>'国語 '!$B$31:$B$43</c:f>
              <c:strCache>
                <c:ptCount val="13"/>
                <c:pt idx="0">
                  <c:v>１一</c:v>
                </c:pt>
                <c:pt idx="1">
                  <c:v>１二（１）</c:v>
                </c:pt>
                <c:pt idx="2">
                  <c:v>１二（２）</c:v>
                </c:pt>
                <c:pt idx="3">
                  <c:v>１二（３）</c:v>
                </c:pt>
                <c:pt idx="4">
                  <c:v>２一</c:v>
                </c:pt>
                <c:pt idx="5">
                  <c:v>２二</c:v>
                </c:pt>
                <c:pt idx="6">
                  <c:v>２三ア</c:v>
                </c:pt>
                <c:pt idx="7">
                  <c:v>２三イ</c:v>
                </c:pt>
                <c:pt idx="8">
                  <c:v>２四</c:v>
                </c:pt>
                <c:pt idx="9">
                  <c:v>３一</c:v>
                </c:pt>
                <c:pt idx="10">
                  <c:v>３二</c:v>
                </c:pt>
                <c:pt idx="11">
                  <c:v>３三（１）</c:v>
                </c:pt>
                <c:pt idx="12">
                  <c:v>３三（２）</c:v>
                </c:pt>
              </c:strCache>
            </c:strRef>
          </c:cat>
          <c:val>
            <c:numRef>
              <c:extLst>
                <c:ext xmlns:c15="http://schemas.microsoft.com/office/drawing/2012/chart" uri="{02D57815-91ED-43cb-92C2-25804820EDAC}">
                  <c15:fullRef>
                    <c15:sqref>'国語 '!$AB$31:$AB$44</c15:sqref>
                  </c15:fullRef>
                </c:ext>
              </c:extLst>
              <c:f>'国語 '!$AB$31:$AB$43</c:f>
              <c:numCache>
                <c:formatCode>0.0_ </c:formatCode>
                <c:ptCount val="13"/>
                <c:pt idx="0">
                  <c:v>73.900000000000006</c:v>
                </c:pt>
                <c:pt idx="1">
                  <c:v>60.2</c:v>
                </c:pt>
                <c:pt idx="2">
                  <c:v>63.2</c:v>
                </c:pt>
                <c:pt idx="3">
                  <c:v>65.2</c:v>
                </c:pt>
                <c:pt idx="4">
                  <c:v>57.9</c:v>
                </c:pt>
                <c:pt idx="5">
                  <c:v>48.9</c:v>
                </c:pt>
                <c:pt idx="6">
                  <c:v>80</c:v>
                </c:pt>
                <c:pt idx="7">
                  <c:v>45.2</c:v>
                </c:pt>
                <c:pt idx="8">
                  <c:v>33.5</c:v>
                </c:pt>
                <c:pt idx="9">
                  <c:v>76.7</c:v>
                </c:pt>
                <c:pt idx="10">
                  <c:v>55.6</c:v>
                </c:pt>
                <c:pt idx="11">
                  <c:v>55.5</c:v>
                </c:pt>
                <c:pt idx="12">
                  <c:v>76.400000000000006</c:v>
                </c:pt>
              </c:numCache>
            </c:numRef>
          </c:val>
          <c:extLst>
            <c:ext xmlns:c16="http://schemas.microsoft.com/office/drawing/2014/chart" uri="{C3380CC4-5D6E-409C-BE32-E72D297353CC}">
              <c16:uniqueId val="{00000003-F27D-4152-AEB6-7D1DC499EC65}"/>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816587698061644"/>
          <c:y val="0.13033049085515808"/>
          <c:w val="0.82538292788507395"/>
          <c:h val="0.8479121804423253"/>
        </c:manualLayout>
      </c:layout>
      <c:barChart>
        <c:barDir val="bar"/>
        <c:grouping val="clustered"/>
        <c:varyColors val="0"/>
        <c:ser>
          <c:idx val="0"/>
          <c:order val="0"/>
          <c:tx>
            <c:strRef>
              <c:f>'国語 '!$C$47</c:f>
              <c:strCache>
                <c:ptCount val="1"/>
                <c:pt idx="0">
                  <c:v>正答率の差（貴校－全国）</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 '!$B$48:$B$60</c:f>
              <c:strCache>
                <c:ptCount val="13"/>
                <c:pt idx="0">
                  <c:v>１一</c:v>
                </c:pt>
                <c:pt idx="1">
                  <c:v>１二（１）</c:v>
                </c:pt>
                <c:pt idx="2">
                  <c:v>１二（２）</c:v>
                </c:pt>
                <c:pt idx="3">
                  <c:v>１二（３）</c:v>
                </c:pt>
                <c:pt idx="4">
                  <c:v>２一</c:v>
                </c:pt>
                <c:pt idx="5">
                  <c:v>２二</c:v>
                </c:pt>
                <c:pt idx="6">
                  <c:v>２三ア</c:v>
                </c:pt>
                <c:pt idx="7">
                  <c:v>２三イ</c:v>
                </c:pt>
                <c:pt idx="8">
                  <c:v>２四</c:v>
                </c:pt>
                <c:pt idx="9">
                  <c:v>３一</c:v>
                </c:pt>
                <c:pt idx="10">
                  <c:v>３二</c:v>
                </c:pt>
                <c:pt idx="11">
                  <c:v>３三（１）</c:v>
                </c:pt>
                <c:pt idx="12">
                  <c:v>３三（２）</c:v>
                </c:pt>
              </c:strCache>
            </c:strRef>
          </c:cat>
          <c:val>
            <c:numRef>
              <c:f>'国語 '!$C$48:$C$60</c:f>
              <c:numCache>
                <c:formatCode>0.0_ ;[Red]\-0.0\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DBD-4CA2-A72A-105D109903F9}"/>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scaling>
        <c:delete val="0"/>
        <c:axPos val="t"/>
        <c:majorGridlines>
          <c:spPr>
            <a:ln w="9525" cap="flat" cmpd="sng" algn="ctr">
              <a:solidFill>
                <a:schemeClr val="tx1">
                  <a:lumMod val="15000"/>
                  <a:lumOff val="85000"/>
                </a:schemeClr>
              </a:solidFill>
              <a:round/>
            </a:ln>
            <a:effectLst/>
          </c:spPr>
        </c:majorGridlines>
        <c:numFmt formatCode="0.0_ ;[Red]\-0.0\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無回答率の状況（単位％）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591829684178018"/>
          <c:y val="0.13451719107084056"/>
          <c:w val="0.82238884812784674"/>
          <c:h val="0.84360639449699915"/>
        </c:manualLayout>
      </c:layout>
      <c:barChart>
        <c:barDir val="bar"/>
        <c:grouping val="clustered"/>
        <c:varyColors val="0"/>
        <c:ser>
          <c:idx val="0"/>
          <c:order val="0"/>
          <c:tx>
            <c:strRef>
              <c:f>'国語 '!$AC$30</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'国語 '!$B$31:$B$43</c15:sqref>
                  </c15:fullRef>
                </c:ext>
              </c:extLst>
              <c:f>'国語 '!$B$31:$B$43</c:f>
              <c:strCache>
                <c:ptCount val="13"/>
                <c:pt idx="0">
                  <c:v>１一</c:v>
                </c:pt>
                <c:pt idx="1">
                  <c:v>１二（１）</c:v>
                </c:pt>
                <c:pt idx="2">
                  <c:v>１二（２）</c:v>
                </c:pt>
                <c:pt idx="3">
                  <c:v>１二（３）</c:v>
                </c:pt>
                <c:pt idx="4">
                  <c:v>２一</c:v>
                </c:pt>
                <c:pt idx="5">
                  <c:v>２二</c:v>
                </c:pt>
                <c:pt idx="6">
                  <c:v>２三ア</c:v>
                </c:pt>
                <c:pt idx="7">
                  <c:v>２三イ</c:v>
                </c:pt>
                <c:pt idx="8">
                  <c:v>２四</c:v>
                </c:pt>
                <c:pt idx="9">
                  <c:v>３一</c:v>
                </c:pt>
                <c:pt idx="10">
                  <c:v>３二</c:v>
                </c:pt>
                <c:pt idx="11">
                  <c:v>３三（１）</c:v>
                </c:pt>
                <c:pt idx="12">
                  <c:v>３三（２）</c:v>
                </c:pt>
              </c:strCache>
            </c:strRef>
          </c:cat>
          <c:val>
            <c:numRef>
              <c:extLst>
                <c:ext xmlns:c15="http://schemas.microsoft.com/office/drawing/2012/chart" uri="{02D57815-91ED-43cb-92C2-25804820EDAC}">
                  <c15:fullRef>
                    <c15:sqref>'国語 '!$AC$31:$AC$44</c15:sqref>
                  </c15:fullRef>
                </c:ext>
              </c:extLst>
              <c:f>'国語 '!$AC$31:$AC$43</c:f>
              <c:numCache>
                <c:formatCode>0.0_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297A-4C64-BE75-B26DFE5B0476}"/>
            </c:ext>
          </c:extLst>
        </c:ser>
        <c:ser>
          <c:idx val="2"/>
          <c:order val="1"/>
          <c:tx>
            <c:strRef>
              <c:f>'国語 '!$AD$30</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'国語 '!$B$31:$B$43</c15:sqref>
                  </c15:fullRef>
                </c:ext>
              </c:extLst>
              <c:f>'国語 '!$B$31:$B$43</c:f>
              <c:strCache>
                <c:ptCount val="13"/>
                <c:pt idx="0">
                  <c:v>１一</c:v>
                </c:pt>
                <c:pt idx="1">
                  <c:v>１二（１）</c:v>
                </c:pt>
                <c:pt idx="2">
                  <c:v>１二（２）</c:v>
                </c:pt>
                <c:pt idx="3">
                  <c:v>１二（３）</c:v>
                </c:pt>
                <c:pt idx="4">
                  <c:v>２一</c:v>
                </c:pt>
                <c:pt idx="5">
                  <c:v>２二</c:v>
                </c:pt>
                <c:pt idx="6">
                  <c:v>２三ア</c:v>
                </c:pt>
                <c:pt idx="7">
                  <c:v>２三イ</c:v>
                </c:pt>
                <c:pt idx="8">
                  <c:v>２四</c:v>
                </c:pt>
                <c:pt idx="9">
                  <c:v>３一</c:v>
                </c:pt>
                <c:pt idx="10">
                  <c:v>３二</c:v>
                </c:pt>
                <c:pt idx="11">
                  <c:v>３三（１）</c:v>
                </c:pt>
                <c:pt idx="12">
                  <c:v>３三（２）</c:v>
                </c:pt>
              </c:strCache>
            </c:strRef>
          </c:cat>
          <c:val>
            <c:numRef>
              <c:extLst>
                <c:ext xmlns:c15="http://schemas.microsoft.com/office/drawing/2012/chart" uri="{02D57815-91ED-43cb-92C2-25804820EDAC}">
                  <c15:fullRef>
                    <c15:sqref>'国語 '!$AD$31:$AD$44</c15:sqref>
                  </c15:fullRef>
                </c:ext>
              </c:extLst>
              <c:f>'国語 '!$AD$31:$AD$43</c:f>
              <c:numCache>
                <c:formatCode>0.0_ </c:formatCode>
                <c:ptCount val="13"/>
                <c:pt idx="0">
                  <c:v>1</c:v>
                </c:pt>
                <c:pt idx="1">
                  <c:v>0.8</c:v>
                </c:pt>
                <c:pt idx="2">
                  <c:v>0.8</c:v>
                </c:pt>
                <c:pt idx="3">
                  <c:v>1</c:v>
                </c:pt>
                <c:pt idx="4">
                  <c:v>0.8</c:v>
                </c:pt>
                <c:pt idx="5">
                  <c:v>1</c:v>
                </c:pt>
                <c:pt idx="6">
                  <c:v>4.5999999999999996</c:v>
                </c:pt>
                <c:pt idx="7">
                  <c:v>8.6999999999999993</c:v>
                </c:pt>
                <c:pt idx="8">
                  <c:v>5</c:v>
                </c:pt>
                <c:pt idx="9">
                  <c:v>3.3</c:v>
                </c:pt>
                <c:pt idx="10">
                  <c:v>3.9</c:v>
                </c:pt>
                <c:pt idx="11">
                  <c:v>5</c:v>
                </c:pt>
                <c:pt idx="12">
                  <c:v>18.100000000000001</c:v>
                </c:pt>
              </c:numCache>
            </c:numRef>
          </c:val>
          <c:extLst>
            <c:ext xmlns:c16="http://schemas.microsoft.com/office/drawing/2014/chart" uri="{C3380CC4-5D6E-409C-BE32-E72D297353CC}">
              <c16:uniqueId val="{00000001-297A-4C64-BE75-B26DFE5B0476}"/>
            </c:ext>
          </c:extLst>
        </c:ser>
        <c:ser>
          <c:idx val="3"/>
          <c:order val="2"/>
          <c:tx>
            <c:strRef>
              <c:f>'国語 '!$AE$30</c:f>
              <c:strCache>
                <c:ptCount val="1"/>
                <c:pt idx="0">
                  <c:v>全国（公立）</c:v>
                </c:pt>
              </c:strCache>
            </c:strRef>
          </c:tx>
          <c:spPr>
            <a:solidFill>
              <a:schemeClr val="bg1">
                <a:lumMod val="7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'国語 '!$B$31:$B$43</c15:sqref>
                  </c15:fullRef>
                </c:ext>
              </c:extLst>
              <c:f>'国語 '!$B$31:$B$43</c:f>
              <c:strCache>
                <c:ptCount val="13"/>
                <c:pt idx="0">
                  <c:v>１一</c:v>
                </c:pt>
                <c:pt idx="1">
                  <c:v>１二（１）</c:v>
                </c:pt>
                <c:pt idx="2">
                  <c:v>１二（２）</c:v>
                </c:pt>
                <c:pt idx="3">
                  <c:v>１二（３）</c:v>
                </c:pt>
                <c:pt idx="4">
                  <c:v>２一</c:v>
                </c:pt>
                <c:pt idx="5">
                  <c:v>２二</c:v>
                </c:pt>
                <c:pt idx="6">
                  <c:v>２三ア</c:v>
                </c:pt>
                <c:pt idx="7">
                  <c:v>２三イ</c:v>
                </c:pt>
                <c:pt idx="8">
                  <c:v>２四</c:v>
                </c:pt>
                <c:pt idx="9">
                  <c:v>３一</c:v>
                </c:pt>
                <c:pt idx="10">
                  <c:v>３二</c:v>
                </c:pt>
                <c:pt idx="11">
                  <c:v>３三（１）</c:v>
                </c:pt>
                <c:pt idx="12">
                  <c:v>３三（２）</c:v>
                </c:pt>
              </c:strCache>
            </c:strRef>
          </c:cat>
          <c:val>
            <c:numRef>
              <c:extLst>
                <c:ext xmlns:c15="http://schemas.microsoft.com/office/drawing/2012/chart" uri="{02D57815-91ED-43cb-92C2-25804820EDAC}">
                  <c15:fullRef>
                    <c15:sqref>'国語 '!$AE$31:$AE$44</c15:sqref>
                  </c15:fullRef>
                </c:ext>
              </c:extLst>
              <c:f>'国語 '!$AE$31:$AE$43</c:f>
              <c:numCache>
                <c:formatCode>0.0_ </c:formatCode>
                <c:ptCount val="13"/>
                <c:pt idx="0">
                  <c:v>0.8</c:v>
                </c:pt>
                <c:pt idx="1">
                  <c:v>0.6</c:v>
                </c:pt>
                <c:pt idx="2">
                  <c:v>0.7</c:v>
                </c:pt>
                <c:pt idx="3">
                  <c:v>0.8</c:v>
                </c:pt>
                <c:pt idx="4">
                  <c:v>0.8</c:v>
                </c:pt>
                <c:pt idx="5">
                  <c:v>1.1000000000000001</c:v>
                </c:pt>
                <c:pt idx="6">
                  <c:v>4.0999999999999996</c:v>
                </c:pt>
                <c:pt idx="7">
                  <c:v>6.6</c:v>
                </c:pt>
                <c:pt idx="8">
                  <c:v>5.2</c:v>
                </c:pt>
                <c:pt idx="9">
                  <c:v>2.2000000000000002</c:v>
                </c:pt>
                <c:pt idx="10">
                  <c:v>2.5</c:v>
                </c:pt>
                <c:pt idx="11">
                  <c:v>3.3</c:v>
                </c:pt>
                <c:pt idx="12">
                  <c:v>15.6</c:v>
                </c:pt>
              </c:numCache>
            </c:numRef>
          </c:val>
          <c:extLst>
            <c:ext xmlns:c16="http://schemas.microsoft.com/office/drawing/2014/chart" uri="{C3380CC4-5D6E-409C-BE32-E72D297353CC}">
              <c16:uniqueId val="{00000002-297A-4C64-BE75-B26DFE5B0476}"/>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816587698061644"/>
          <c:y val="0.13033049085515808"/>
          <c:w val="0.82538292788507395"/>
          <c:h val="0.8479121804423253"/>
        </c:manualLayout>
      </c:layout>
      <c:barChart>
        <c:barDir val="bar"/>
        <c:grouping val="clustered"/>
        <c:varyColors val="0"/>
        <c:ser>
          <c:idx val="0"/>
          <c:order val="0"/>
          <c:tx>
            <c:strRef>
              <c:f>'国語 '!$F$47</c:f>
              <c:strCache>
                <c:ptCount val="1"/>
                <c:pt idx="0">
                  <c:v>無解答率の差（全国－貴校）</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'国語 '!$E$48:$E$60</c:f>
              <c:strCache>
                <c:ptCount val="13"/>
                <c:pt idx="0">
                  <c:v>１一</c:v>
                </c:pt>
                <c:pt idx="1">
                  <c:v>１二（１）</c:v>
                </c:pt>
                <c:pt idx="2">
                  <c:v>１二（２）</c:v>
                </c:pt>
                <c:pt idx="3">
                  <c:v>１二（３）</c:v>
                </c:pt>
                <c:pt idx="4">
                  <c:v>２一</c:v>
                </c:pt>
                <c:pt idx="5">
                  <c:v>２二</c:v>
                </c:pt>
                <c:pt idx="6">
                  <c:v>２三ア</c:v>
                </c:pt>
                <c:pt idx="7">
                  <c:v>２三イ</c:v>
                </c:pt>
                <c:pt idx="8">
                  <c:v>２四</c:v>
                </c:pt>
                <c:pt idx="9">
                  <c:v>３一</c:v>
                </c:pt>
                <c:pt idx="10">
                  <c:v>３二</c:v>
                </c:pt>
                <c:pt idx="11">
                  <c:v>３三（１）</c:v>
                </c:pt>
                <c:pt idx="12">
                  <c:v>３三（２）</c:v>
                </c:pt>
              </c:strCache>
            </c:strRef>
          </c:cat>
          <c:val>
            <c:numRef>
              <c:f>'国語 '!$F$48:$F$60</c:f>
              <c:numCache>
                <c:formatCode>0.0_ ;[Red]\-0.0\ </c:formatCode>
                <c:ptCount val="13"/>
                <c:pt idx="0">
                  <c:v>0</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0-1DBD-4CA2-A72A-105D109903F9}"/>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max val="25"/>
        </c:scaling>
        <c:delete val="0"/>
        <c:axPos val="t"/>
        <c:majorGridlines>
          <c:spPr>
            <a:ln w="9525" cap="flat" cmpd="sng" algn="ctr">
              <a:solidFill>
                <a:schemeClr val="tx1">
                  <a:lumMod val="15000"/>
                  <a:lumOff val="85000"/>
                </a:schemeClr>
              </a:solidFill>
              <a:round/>
            </a:ln>
            <a:effectLst/>
          </c:spPr>
        </c:majorGridlines>
        <c:numFmt formatCode="0.0_ ;[Red]\-0.0\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2"/>
          <c:order val="2"/>
          <c:tx>
            <c:strRef>
              <c:f>'国語 '!$AO$47</c:f>
              <c:strCache>
                <c:ptCount val="1"/>
                <c:pt idx="0">
                  <c:v>貴校</c:v>
                </c:pt>
              </c:strCache>
            </c:strRef>
          </c:tx>
          <c:spPr>
            <a:solidFill>
              <a:schemeClr val="accent3"/>
            </a:solidFill>
            <a:ln>
              <a:noFill/>
            </a:ln>
            <a:effectLst/>
          </c:spPr>
          <c:invertIfNegative val="0"/>
          <c:cat>
            <c:strRef>
              <c:f>'国語 '!$AL$48:$AL$61</c:f>
              <c:strCache>
                <c:ptCount val="14"/>
                <c:pt idx="0">
                  <c:v>13
問</c:v>
                </c:pt>
                <c:pt idx="1">
                  <c:v>12
問</c:v>
                </c:pt>
                <c:pt idx="2">
                  <c:v>11
問</c:v>
                </c:pt>
                <c:pt idx="3">
                  <c:v>10
問</c:v>
                </c:pt>
                <c:pt idx="4">
                  <c:v>9
問</c:v>
                </c:pt>
                <c:pt idx="5">
                  <c:v>8
問</c:v>
                </c:pt>
                <c:pt idx="6">
                  <c:v>7
問</c:v>
                </c:pt>
                <c:pt idx="7">
                  <c:v>6
問</c:v>
                </c:pt>
                <c:pt idx="8">
                  <c:v>5
問</c:v>
                </c:pt>
                <c:pt idx="9">
                  <c:v>4
問</c:v>
                </c:pt>
                <c:pt idx="10">
                  <c:v>3
問</c:v>
                </c:pt>
                <c:pt idx="11">
                  <c:v>2
問</c:v>
                </c:pt>
                <c:pt idx="12">
                  <c:v>1
問</c:v>
                </c:pt>
                <c:pt idx="13">
                  <c:v>0
問</c:v>
                </c:pt>
              </c:strCache>
            </c:strRef>
          </c:cat>
          <c:val>
            <c:numRef>
              <c:f>'国語 '!$AO$48:$AO$61</c:f>
              <c:numCache>
                <c:formatCode>0.0%</c:formatCode>
                <c:ptCount val="14"/>
                <c:pt idx="0">
                  <c:v>0</c:v>
                </c:pt>
                <c:pt idx="1">
                  <c:v>0</c:v>
                </c:pt>
                <c:pt idx="2">
                  <c:v>0</c:v>
                </c:pt>
                <c:pt idx="3">
                  <c:v>0</c:v>
                </c:pt>
                <c:pt idx="4">
                  <c:v>0</c:v>
                </c:pt>
                <c:pt idx="5">
                  <c:v>0</c:v>
                </c:pt>
                <c:pt idx="6">
                  <c:v>0</c:v>
                </c:pt>
                <c:pt idx="7">
                  <c:v>0</c:v>
                </c:pt>
                <c:pt idx="8">
                  <c:v>0</c:v>
                </c:pt>
                <c:pt idx="9">
                  <c:v>0</c:v>
                </c:pt>
                <c:pt idx="10">
                  <c:v>0</c:v>
                </c:pt>
                <c:pt idx="11">
                  <c:v>0</c:v>
                </c:pt>
                <c:pt idx="12">
                  <c:v>0</c:v>
                </c:pt>
                <c:pt idx="13">
                  <c:v>0</c:v>
                </c:pt>
              </c:numCache>
            </c:numRef>
          </c:val>
          <c:extLst>
            <c:ext xmlns:c16="http://schemas.microsoft.com/office/drawing/2014/chart" uri="{C3380CC4-5D6E-409C-BE32-E72D297353CC}">
              <c16:uniqueId val="{00000002-BD16-4EA7-9D3A-8A70572E8271}"/>
            </c:ext>
          </c:extLst>
        </c:ser>
        <c:dLbls>
          <c:showLegendKey val="0"/>
          <c:showVal val="0"/>
          <c:showCatName val="0"/>
          <c:showSerName val="0"/>
          <c:showPercent val="0"/>
          <c:showBubbleSize val="0"/>
        </c:dLbls>
        <c:gapWidth val="219"/>
        <c:axId val="1275838352"/>
        <c:axId val="1275842928"/>
      </c:barChart>
      <c:lineChart>
        <c:grouping val="standard"/>
        <c:varyColors val="0"/>
        <c:ser>
          <c:idx val="0"/>
          <c:order val="0"/>
          <c:tx>
            <c:strRef>
              <c:f>'国語 '!$AM$47</c:f>
              <c:strCache>
                <c:ptCount val="1"/>
                <c:pt idx="0">
                  <c:v>島根県</c:v>
                </c:pt>
              </c:strCache>
            </c:strRef>
          </c:tx>
          <c:spPr>
            <a:ln w="28575" cap="rnd">
              <a:solidFill>
                <a:schemeClr val="accent1"/>
              </a:solidFill>
              <a:round/>
            </a:ln>
            <a:effectLst/>
          </c:spPr>
          <c:marker>
            <c:symbol val="diamond"/>
            <c:size val="15"/>
            <c:spPr>
              <a:solidFill>
                <a:schemeClr val="tx1"/>
              </a:solidFill>
              <a:ln w="9525">
                <a:solidFill>
                  <a:schemeClr val="tx1"/>
                </a:solidFill>
              </a:ln>
              <a:effectLst/>
            </c:spPr>
          </c:marker>
          <c:cat>
            <c:strRef>
              <c:f>'国語 '!$AL$48:$AL$61</c:f>
              <c:strCache>
                <c:ptCount val="14"/>
                <c:pt idx="0">
                  <c:v>13
問</c:v>
                </c:pt>
                <c:pt idx="1">
                  <c:v>12
問</c:v>
                </c:pt>
                <c:pt idx="2">
                  <c:v>11
問</c:v>
                </c:pt>
                <c:pt idx="3">
                  <c:v>10
問</c:v>
                </c:pt>
                <c:pt idx="4">
                  <c:v>9
問</c:v>
                </c:pt>
                <c:pt idx="5">
                  <c:v>8
問</c:v>
                </c:pt>
                <c:pt idx="6">
                  <c:v>7
問</c:v>
                </c:pt>
                <c:pt idx="7">
                  <c:v>6
問</c:v>
                </c:pt>
                <c:pt idx="8">
                  <c:v>5
問</c:v>
                </c:pt>
                <c:pt idx="9">
                  <c:v>4
問</c:v>
                </c:pt>
                <c:pt idx="10">
                  <c:v>3
問</c:v>
                </c:pt>
                <c:pt idx="11">
                  <c:v>2
問</c:v>
                </c:pt>
                <c:pt idx="12">
                  <c:v>1
問</c:v>
                </c:pt>
                <c:pt idx="13">
                  <c:v>0
問</c:v>
                </c:pt>
              </c:strCache>
            </c:strRef>
          </c:cat>
          <c:val>
            <c:numRef>
              <c:f>'国語 '!$AM$48:$AM$61</c:f>
              <c:numCache>
                <c:formatCode>General</c:formatCode>
                <c:ptCount val="14"/>
                <c:pt idx="0">
                  <c:v>0.02</c:v>
                </c:pt>
                <c:pt idx="1">
                  <c:v>5.4000000000000006E-2</c:v>
                </c:pt>
                <c:pt idx="2">
                  <c:v>7.8E-2</c:v>
                </c:pt>
                <c:pt idx="3">
                  <c:v>9.8000000000000004E-2</c:v>
                </c:pt>
                <c:pt idx="4">
                  <c:v>0.11800000000000001</c:v>
                </c:pt>
                <c:pt idx="5">
                  <c:v>0.12</c:v>
                </c:pt>
                <c:pt idx="6">
                  <c:v>0.125</c:v>
                </c:pt>
                <c:pt idx="7">
                  <c:v>0.107</c:v>
                </c:pt>
                <c:pt idx="8">
                  <c:v>9.5000000000000001E-2</c:v>
                </c:pt>
                <c:pt idx="9">
                  <c:v>8.199999999999999E-2</c:v>
                </c:pt>
                <c:pt idx="10">
                  <c:v>4.8000000000000001E-2</c:v>
                </c:pt>
                <c:pt idx="11">
                  <c:v>3.1E-2</c:v>
                </c:pt>
                <c:pt idx="12">
                  <c:v>1.4999999999999999E-2</c:v>
                </c:pt>
                <c:pt idx="13">
                  <c:v>0.01</c:v>
                </c:pt>
              </c:numCache>
            </c:numRef>
          </c:val>
          <c:smooth val="0"/>
          <c:extLst>
            <c:ext xmlns:c16="http://schemas.microsoft.com/office/drawing/2014/chart" uri="{C3380CC4-5D6E-409C-BE32-E72D297353CC}">
              <c16:uniqueId val="{00000000-BD16-4EA7-9D3A-8A70572E8271}"/>
            </c:ext>
          </c:extLst>
        </c:ser>
        <c:ser>
          <c:idx val="1"/>
          <c:order val="1"/>
          <c:tx>
            <c:strRef>
              <c:f>'国語 '!$AN$47</c:f>
              <c:strCache>
                <c:ptCount val="1"/>
                <c:pt idx="0">
                  <c:v>全国</c:v>
                </c:pt>
              </c:strCache>
            </c:strRef>
          </c:tx>
          <c:spPr>
            <a:ln w="28575" cap="rnd">
              <a:solidFill>
                <a:schemeClr val="accent2"/>
              </a:solidFill>
              <a:round/>
            </a:ln>
            <a:effectLst/>
          </c:spPr>
          <c:marker>
            <c:symbol val="square"/>
            <c:size val="15"/>
            <c:spPr>
              <a:solidFill>
                <a:schemeClr val="tx1"/>
              </a:solidFill>
              <a:ln w="9525">
                <a:solidFill>
                  <a:schemeClr val="tx1"/>
                </a:solidFill>
              </a:ln>
              <a:effectLst/>
            </c:spPr>
          </c:marker>
          <c:cat>
            <c:strRef>
              <c:f>'国語 '!$AL$48:$AL$61</c:f>
              <c:strCache>
                <c:ptCount val="14"/>
                <c:pt idx="0">
                  <c:v>13
問</c:v>
                </c:pt>
                <c:pt idx="1">
                  <c:v>12
問</c:v>
                </c:pt>
                <c:pt idx="2">
                  <c:v>11
問</c:v>
                </c:pt>
                <c:pt idx="3">
                  <c:v>10
問</c:v>
                </c:pt>
                <c:pt idx="4">
                  <c:v>9
問</c:v>
                </c:pt>
                <c:pt idx="5">
                  <c:v>8
問</c:v>
                </c:pt>
                <c:pt idx="6">
                  <c:v>7
問</c:v>
                </c:pt>
                <c:pt idx="7">
                  <c:v>6
問</c:v>
                </c:pt>
                <c:pt idx="8">
                  <c:v>5
問</c:v>
                </c:pt>
                <c:pt idx="9">
                  <c:v>4
問</c:v>
                </c:pt>
                <c:pt idx="10">
                  <c:v>3
問</c:v>
                </c:pt>
                <c:pt idx="11">
                  <c:v>2
問</c:v>
                </c:pt>
                <c:pt idx="12">
                  <c:v>1
問</c:v>
                </c:pt>
                <c:pt idx="13">
                  <c:v>0
問</c:v>
                </c:pt>
              </c:strCache>
            </c:strRef>
          </c:cat>
          <c:val>
            <c:numRef>
              <c:f>'国語 '!$AN$48:$AN$61</c:f>
              <c:numCache>
                <c:formatCode>General</c:formatCode>
                <c:ptCount val="14"/>
                <c:pt idx="0">
                  <c:v>4.0999999999999995E-2</c:v>
                </c:pt>
                <c:pt idx="1">
                  <c:v>0.08</c:v>
                </c:pt>
                <c:pt idx="2">
                  <c:v>0.10400000000000001</c:v>
                </c:pt>
                <c:pt idx="3">
                  <c:v>0.11699999999999999</c:v>
                </c:pt>
                <c:pt idx="4">
                  <c:v>0.12</c:v>
                </c:pt>
                <c:pt idx="5">
                  <c:v>0.11599999999999999</c:v>
                </c:pt>
                <c:pt idx="6">
                  <c:v>0.106</c:v>
                </c:pt>
                <c:pt idx="7">
                  <c:v>9.1999999999999998E-2</c:v>
                </c:pt>
                <c:pt idx="8">
                  <c:v>7.5999999999999998E-2</c:v>
                </c:pt>
                <c:pt idx="9">
                  <c:v>5.9000000000000004E-2</c:v>
                </c:pt>
                <c:pt idx="10">
                  <c:v>4.0999999999999995E-2</c:v>
                </c:pt>
                <c:pt idx="11">
                  <c:v>2.5000000000000001E-2</c:v>
                </c:pt>
                <c:pt idx="12">
                  <c:v>1.3000000000000001E-2</c:v>
                </c:pt>
                <c:pt idx="13">
                  <c:v>8.0000000000000002E-3</c:v>
                </c:pt>
              </c:numCache>
            </c:numRef>
          </c:val>
          <c:smooth val="0"/>
          <c:extLst>
            <c:ext xmlns:c16="http://schemas.microsoft.com/office/drawing/2014/chart" uri="{C3380CC4-5D6E-409C-BE32-E72D297353CC}">
              <c16:uniqueId val="{00000001-BD16-4EA7-9D3A-8A70572E8271}"/>
            </c:ext>
          </c:extLst>
        </c:ser>
        <c:dLbls>
          <c:showLegendKey val="0"/>
          <c:showVal val="0"/>
          <c:showCatName val="0"/>
          <c:showSerName val="0"/>
          <c:showPercent val="0"/>
          <c:showBubbleSize val="0"/>
        </c:dLbls>
        <c:marker val="1"/>
        <c:smooth val="0"/>
        <c:axId val="1275838352"/>
        <c:axId val="1275842928"/>
      </c:lineChart>
      <c:catAx>
        <c:axId val="1275838352"/>
        <c:scaling>
          <c:orientation val="maxMin"/>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2000" b="0" i="0" u="none" strike="noStrike" kern="1200" baseline="0">
                <a:solidFill>
                  <a:schemeClr val="tx1">
                    <a:lumMod val="65000"/>
                    <a:lumOff val="35000"/>
                  </a:schemeClr>
                </a:solidFill>
                <a:latin typeface="+mn-lt"/>
                <a:ea typeface="+mn-ea"/>
                <a:cs typeface="+mn-cs"/>
              </a:defRPr>
            </a:pPr>
            <a:endParaRPr lang="ja-JP"/>
          </a:p>
        </c:txPr>
        <c:crossAx val="1275842928"/>
        <c:crosses val="autoZero"/>
        <c:auto val="1"/>
        <c:lblAlgn val="ctr"/>
        <c:lblOffset val="100"/>
        <c:noMultiLvlLbl val="0"/>
      </c:catAx>
      <c:valAx>
        <c:axId val="1275842928"/>
        <c:scaling>
          <c:orientation val="minMax"/>
        </c:scaling>
        <c:delete val="0"/>
        <c:axPos val="r"/>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ja-JP"/>
          </a:p>
        </c:txPr>
        <c:crossAx val="12758383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416475019926186"/>
          <c:y val="0.18969425696787903"/>
          <c:w val="0.65992095523842909"/>
          <c:h val="0.6769427259092613"/>
        </c:manualLayout>
      </c:layout>
      <c:radarChart>
        <c:radarStyle val="marker"/>
        <c:varyColors val="0"/>
        <c:ser>
          <c:idx val="0"/>
          <c:order val="0"/>
          <c:tx>
            <c:strRef>
              <c:f>'算数 '!$K$12</c:f>
              <c:strCache>
                <c:ptCount val="1"/>
                <c:pt idx="0">
                  <c:v>貴校</c:v>
                </c:pt>
              </c:strCache>
            </c:strRef>
          </c:tx>
          <c:spPr>
            <a:ln w="19050">
              <a:solidFill>
                <a:srgbClr val="FF0000"/>
              </a:solidFill>
            </a:ln>
          </c:spPr>
          <c:marker>
            <c:symbol val="diamond"/>
            <c:size val="5"/>
            <c:spPr>
              <a:solidFill>
                <a:srgbClr val="FF0000"/>
              </a:solidFill>
              <a:ln w="15875">
                <a:solidFill>
                  <a:srgbClr val="FF0000"/>
                </a:solidFill>
              </a:ln>
            </c:spPr>
          </c:marker>
          <c:cat>
            <c:strRef>
              <c:f>'算数 '!$E$14:$E$18</c:f>
              <c:strCache>
                <c:ptCount val="5"/>
                <c:pt idx="0">
                  <c:v>Ａ　数と計算</c:v>
                </c:pt>
                <c:pt idx="1">
                  <c:v>Ｂ　図形</c:v>
                </c:pt>
                <c:pt idx="2">
                  <c:v>Ｃ　測定</c:v>
                </c:pt>
                <c:pt idx="3">
                  <c:v>Ｃ　変化と関係</c:v>
                </c:pt>
                <c:pt idx="4">
                  <c:v>Ｄ　データの活用</c:v>
                </c:pt>
              </c:strCache>
            </c:strRef>
          </c:cat>
          <c:val>
            <c:numRef>
              <c:f>'算数 '!$K$14:$K$18</c:f>
              <c:numCache>
                <c:formatCode>0.0_ </c:formatCode>
                <c:ptCount val="5"/>
                <c:pt idx="0">
                  <c:v>0</c:v>
                </c:pt>
                <c:pt idx="1">
                  <c:v>0</c:v>
                </c:pt>
                <c:pt idx="2">
                  <c:v>0</c:v>
                </c:pt>
                <c:pt idx="3">
                  <c:v>0</c:v>
                </c:pt>
                <c:pt idx="4">
                  <c:v>0</c:v>
                </c:pt>
              </c:numCache>
            </c:numRef>
          </c:val>
          <c:extLst>
            <c:ext xmlns:c16="http://schemas.microsoft.com/office/drawing/2014/chart" uri="{C3380CC4-5D6E-409C-BE32-E72D297353CC}">
              <c16:uniqueId val="{00000000-0984-495D-BC94-8E77971EE95A}"/>
            </c:ext>
          </c:extLst>
        </c:ser>
        <c:ser>
          <c:idx val="2"/>
          <c:order val="1"/>
          <c:tx>
            <c:strRef>
              <c:f>'算数 '!$O$12</c:f>
              <c:strCache>
                <c:ptCount val="1"/>
                <c:pt idx="0">
                  <c:v>島根県（公立）</c:v>
                </c:pt>
              </c:strCache>
            </c:strRef>
          </c:tx>
          <c:spPr>
            <a:ln w="19050">
              <a:solidFill>
                <a:srgbClr val="0000FF"/>
              </a:solidFill>
              <a:prstDash val="sysDash"/>
            </a:ln>
          </c:spPr>
          <c:marker>
            <c:spPr>
              <a:solidFill>
                <a:srgbClr val="0000FF"/>
              </a:solidFill>
              <a:ln w="15875">
                <a:solidFill>
                  <a:srgbClr val="0000FF"/>
                </a:solidFill>
              </a:ln>
            </c:spPr>
          </c:marker>
          <c:cat>
            <c:strRef>
              <c:f>'算数 '!$E$14:$E$18</c:f>
              <c:strCache>
                <c:ptCount val="5"/>
                <c:pt idx="0">
                  <c:v>Ａ　数と計算</c:v>
                </c:pt>
                <c:pt idx="1">
                  <c:v>Ｂ　図形</c:v>
                </c:pt>
                <c:pt idx="2">
                  <c:v>Ｃ　測定</c:v>
                </c:pt>
                <c:pt idx="3">
                  <c:v>Ｃ　変化と関係</c:v>
                </c:pt>
                <c:pt idx="4">
                  <c:v>Ｄ　データの活用</c:v>
                </c:pt>
              </c:strCache>
            </c:strRef>
          </c:cat>
          <c:val>
            <c:numRef>
              <c:f>'算数 '!$O$14:$O$18</c:f>
              <c:numCache>
                <c:formatCode>0.0_);[Red]\(0.0\)</c:formatCode>
                <c:ptCount val="5"/>
                <c:pt idx="0">
                  <c:v>56.6</c:v>
                </c:pt>
                <c:pt idx="1">
                  <c:v>49.9</c:v>
                </c:pt>
                <c:pt idx="2">
                  <c:v>74.3</c:v>
                </c:pt>
                <c:pt idx="3">
                  <c:v>35.799999999999997</c:v>
                </c:pt>
                <c:pt idx="4">
                  <c:v>43.9</c:v>
                </c:pt>
              </c:numCache>
            </c:numRef>
          </c:val>
          <c:extLst>
            <c:ext xmlns:c16="http://schemas.microsoft.com/office/drawing/2014/chart" uri="{C3380CC4-5D6E-409C-BE32-E72D297353CC}">
              <c16:uniqueId val="{00000001-6C59-4D43-B4E2-8E6013A7A019}"/>
            </c:ext>
          </c:extLst>
        </c:ser>
        <c:ser>
          <c:idx val="8"/>
          <c:order val="2"/>
          <c:tx>
            <c:strRef>
              <c:f>'算数 '!$S$12</c:f>
              <c:strCache>
                <c:ptCount val="1"/>
                <c:pt idx="0">
                  <c:v>全国（公立）</c:v>
                </c:pt>
              </c:strCache>
            </c:strRef>
          </c:tx>
          <c:spPr>
            <a:ln w="19050">
              <a:solidFill>
                <a:schemeClr val="tx1"/>
              </a:solidFill>
              <a:prstDash val="dash"/>
            </a:ln>
          </c:spPr>
          <c:marker>
            <c:spPr>
              <a:solidFill>
                <a:schemeClr val="tx1"/>
              </a:solidFill>
              <a:ln>
                <a:solidFill>
                  <a:schemeClr val="tx1"/>
                </a:solidFill>
              </a:ln>
            </c:spPr>
          </c:marker>
          <c:cat>
            <c:strRef>
              <c:f>'算数 '!$E$14:$E$18</c:f>
              <c:strCache>
                <c:ptCount val="5"/>
                <c:pt idx="0">
                  <c:v>Ａ　数と計算</c:v>
                </c:pt>
                <c:pt idx="1">
                  <c:v>Ｂ　図形</c:v>
                </c:pt>
                <c:pt idx="2">
                  <c:v>Ｃ　測定</c:v>
                </c:pt>
                <c:pt idx="3">
                  <c:v>Ｃ　変化と関係</c:v>
                </c:pt>
                <c:pt idx="4">
                  <c:v>Ｄ　データの活用</c:v>
                </c:pt>
              </c:strCache>
            </c:strRef>
          </c:cat>
          <c:val>
            <c:numRef>
              <c:f>'算数 '!$S$14:$S$18</c:f>
              <c:numCache>
                <c:formatCode>0.0_);[Red]\(0.0\)</c:formatCode>
                <c:ptCount val="5"/>
                <c:pt idx="0">
                  <c:v>61.1</c:v>
                </c:pt>
                <c:pt idx="1">
                  <c:v>55.3</c:v>
                </c:pt>
                <c:pt idx="2">
                  <c:v>78.099999999999994</c:v>
                </c:pt>
                <c:pt idx="3">
                  <c:v>41.1</c:v>
                </c:pt>
                <c:pt idx="4">
                  <c:v>48.6</c:v>
                </c:pt>
              </c:numCache>
            </c:numRef>
          </c:val>
          <c:extLst>
            <c:ext xmlns:c16="http://schemas.microsoft.com/office/drawing/2014/chart" uri="{C3380CC4-5D6E-409C-BE32-E72D297353CC}">
              <c16:uniqueId val="{00000005-6C59-4D43-B4E2-8E6013A7A019}"/>
            </c:ext>
          </c:extLst>
        </c:ser>
        <c:dLbls>
          <c:showLegendKey val="0"/>
          <c:showVal val="0"/>
          <c:showCatName val="0"/>
          <c:showSerName val="0"/>
          <c:showPercent val="0"/>
          <c:showBubbleSize val="0"/>
        </c:dLbls>
        <c:axId val="54092160"/>
        <c:axId val="54094080"/>
      </c:radarChart>
      <c:catAx>
        <c:axId val="54092160"/>
        <c:scaling>
          <c:orientation val="minMax"/>
        </c:scaling>
        <c:delete val="0"/>
        <c:axPos val="b"/>
        <c:majorGridlines/>
        <c:numFmt formatCode="General" sourceLinked="0"/>
        <c:majorTickMark val="out"/>
        <c:minorTickMark val="none"/>
        <c:tickLblPos val="nextTo"/>
        <c:txPr>
          <a:bodyPr rot="-60000" vert="horz" anchor="t" anchorCtr="0"/>
          <a:lstStyle/>
          <a:p>
            <a:pPr>
              <a:defRPr sz="900" spc="0" baseline="0">
                <a:latin typeface="ＭＳ ゴシック" panose="020B0609070205080204" pitchFamily="49" charset="-128"/>
                <a:ea typeface="ＭＳ ゴシック" panose="020B0609070205080204" pitchFamily="49" charset="-128"/>
              </a:defRPr>
            </a:pPr>
            <a:endParaRPr lang="ja-JP"/>
          </a:p>
        </c:txPr>
        <c:crossAx val="54094080"/>
        <c:crosses val="autoZero"/>
        <c:auto val="0"/>
        <c:lblAlgn val="ctr"/>
        <c:lblOffset val="100"/>
        <c:noMultiLvlLbl val="0"/>
      </c:catAx>
      <c:valAx>
        <c:axId val="54094080"/>
        <c:scaling>
          <c:orientation val="minMax"/>
          <c:max val="100"/>
          <c:min val="0"/>
        </c:scaling>
        <c:delete val="0"/>
        <c:axPos val="l"/>
        <c:majorGridlines/>
        <c:minorGridlines/>
        <c:numFmt formatCode="0.0;[Red]0.0" sourceLinked="0"/>
        <c:majorTickMark val="none"/>
        <c:minorTickMark val="none"/>
        <c:tickLblPos val="nextTo"/>
        <c:txPr>
          <a:bodyPr rot="60000"/>
          <a:lstStyle/>
          <a:p>
            <a:pPr>
              <a:defRPr>
                <a:latin typeface="ＭＳ ゴシック" panose="020B0609070205080204" pitchFamily="49" charset="-128"/>
                <a:ea typeface="ＭＳ ゴシック" panose="020B0609070205080204" pitchFamily="49" charset="-128"/>
              </a:defRPr>
            </a:pPr>
            <a:endParaRPr lang="ja-JP"/>
          </a:p>
        </c:txPr>
        <c:crossAx val="54092160"/>
        <c:crosses val="autoZero"/>
        <c:crossBetween val="between"/>
        <c:majorUnit val="20"/>
        <c:minorUnit val="20"/>
      </c:valAx>
    </c:plotArea>
    <c:legend>
      <c:legendPos val="r"/>
      <c:layout>
        <c:manualLayout>
          <c:xMode val="edge"/>
          <c:yMode val="edge"/>
          <c:x val="0.67336379790931566"/>
          <c:y val="3.0213877727526622E-2"/>
          <c:w val="0.32663625315869677"/>
          <c:h val="0.15355574358150223"/>
        </c:manualLayout>
      </c:layout>
      <c:overlay val="0"/>
      <c:txPr>
        <a:bodyPr/>
        <a:lstStyle/>
        <a:p>
          <a:pPr>
            <a:defRPr>
              <a:latin typeface="ＭＳ ゴシック" panose="020B0609070205080204" pitchFamily="49" charset="-128"/>
              <a:ea typeface="ＭＳ ゴシック" panose="020B0609070205080204" pitchFamily="49" charset="-128"/>
            </a:defRPr>
          </a:pPr>
          <a:endParaRPr lang="ja-JP"/>
        </a:p>
      </c:txPr>
    </c:legend>
    <c:plotVisOnly val="1"/>
    <c:dispBlanksAs val="gap"/>
    <c:showDLblsOverMax val="0"/>
  </c:chart>
  <c:printSettings>
    <c:headerFooter/>
    <c:pageMargins b="0.75000000000000011" l="0.70000000000000007" r="0.70000000000000007" t="0.75000000000000011" header="0.30000000000000004" footer="0.30000000000000004"/>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ja-JP" altLang="en-US" b="1"/>
              <a:t>平均正答率の状況（単位％）</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591829684178018"/>
          <c:y val="0.13451719107084056"/>
          <c:w val="0.82238884812784674"/>
          <c:h val="0.84360639449699915"/>
        </c:manualLayout>
      </c:layout>
      <c:barChart>
        <c:barDir val="bar"/>
        <c:grouping val="clustered"/>
        <c:varyColors val="0"/>
        <c:ser>
          <c:idx val="0"/>
          <c:order val="0"/>
          <c:tx>
            <c:strRef>
              <c:f>'算数 '!$X$28:$Y$28</c:f>
              <c:strCache>
                <c:ptCount val="1"/>
                <c:pt idx="0">
                  <c:v>貴校</c:v>
                </c:pt>
              </c:strCache>
            </c:strRef>
          </c:tx>
          <c:spPr>
            <a:solidFill>
              <a:srgbClr val="FF66FF"/>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'算数 '!$B$29:$B$44</c:f>
              <c:strCache>
                <c:ptCount val="16"/>
                <c:pt idx="0">
                  <c:v>１（１）</c:v>
                </c:pt>
                <c:pt idx="1">
                  <c:v>１（２）</c:v>
                </c:pt>
                <c:pt idx="2">
                  <c:v>１（３）</c:v>
                </c:pt>
                <c:pt idx="3">
                  <c:v>１（４）</c:v>
                </c:pt>
                <c:pt idx="4">
                  <c:v>２（１）</c:v>
                </c:pt>
                <c:pt idx="5">
                  <c:v>２（２）</c:v>
                </c:pt>
                <c:pt idx="6">
                  <c:v>２（３）</c:v>
                </c:pt>
                <c:pt idx="7">
                  <c:v>２（４）</c:v>
                </c:pt>
                <c:pt idx="8">
                  <c:v>３（１）</c:v>
                </c:pt>
                <c:pt idx="9">
                  <c:v>３（２）</c:v>
                </c:pt>
                <c:pt idx="10">
                  <c:v>３（３）</c:v>
                </c:pt>
                <c:pt idx="11">
                  <c:v>３（４）</c:v>
                </c:pt>
                <c:pt idx="12">
                  <c:v>４（１）</c:v>
                </c:pt>
                <c:pt idx="13">
                  <c:v>４（２）</c:v>
                </c:pt>
                <c:pt idx="14">
                  <c:v>４（３）</c:v>
                </c:pt>
                <c:pt idx="15">
                  <c:v>４（４）</c:v>
                </c:pt>
              </c:strCache>
            </c:strRef>
          </c:cat>
          <c:val>
            <c:numRef>
              <c:f>'算数 '!$X$29:$X$44</c:f>
              <c:numCache>
                <c:formatCode>0.0_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21C8-4F41-ACAB-664D978C5FB1}"/>
            </c:ext>
          </c:extLst>
        </c:ser>
        <c:ser>
          <c:idx val="2"/>
          <c:order val="1"/>
          <c:tx>
            <c:strRef>
              <c:f>'算数 '!$Z$28</c:f>
              <c:strCache>
                <c:ptCount val="1"/>
                <c:pt idx="0">
                  <c:v>島根県（公立）</c:v>
                </c:pt>
              </c:strCache>
            </c:strRef>
          </c:tx>
          <c:spPr>
            <a:solidFill>
              <a:schemeClr val="bg1"/>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'算数 '!$B$29:$B$44</c:f>
              <c:strCache>
                <c:ptCount val="16"/>
                <c:pt idx="0">
                  <c:v>１（１）</c:v>
                </c:pt>
                <c:pt idx="1">
                  <c:v>１（２）</c:v>
                </c:pt>
                <c:pt idx="2">
                  <c:v>１（３）</c:v>
                </c:pt>
                <c:pt idx="3">
                  <c:v>１（４）</c:v>
                </c:pt>
                <c:pt idx="4">
                  <c:v>２（１）</c:v>
                </c:pt>
                <c:pt idx="5">
                  <c:v>２（２）</c:v>
                </c:pt>
                <c:pt idx="6">
                  <c:v>２（３）</c:v>
                </c:pt>
                <c:pt idx="7">
                  <c:v>２（４）</c:v>
                </c:pt>
                <c:pt idx="8">
                  <c:v>３（１）</c:v>
                </c:pt>
                <c:pt idx="9">
                  <c:v>３（２）</c:v>
                </c:pt>
                <c:pt idx="10">
                  <c:v>３（３）</c:v>
                </c:pt>
                <c:pt idx="11">
                  <c:v>３（４）</c:v>
                </c:pt>
                <c:pt idx="12">
                  <c:v>４（１）</c:v>
                </c:pt>
                <c:pt idx="13">
                  <c:v>４（２）</c:v>
                </c:pt>
                <c:pt idx="14">
                  <c:v>４（３）</c:v>
                </c:pt>
                <c:pt idx="15">
                  <c:v>４（４）</c:v>
                </c:pt>
              </c:strCache>
            </c:strRef>
          </c:cat>
          <c:val>
            <c:numRef>
              <c:f>'算数 '!$Z$29:$Z$44</c:f>
              <c:numCache>
                <c:formatCode>0.0_ </c:formatCode>
                <c:ptCount val="16"/>
                <c:pt idx="0">
                  <c:v>71.7</c:v>
                </c:pt>
                <c:pt idx="1">
                  <c:v>55.9</c:v>
                </c:pt>
                <c:pt idx="2">
                  <c:v>33</c:v>
                </c:pt>
                <c:pt idx="3">
                  <c:v>38.9</c:v>
                </c:pt>
                <c:pt idx="4">
                  <c:v>63</c:v>
                </c:pt>
                <c:pt idx="5">
                  <c:v>47.3</c:v>
                </c:pt>
                <c:pt idx="6">
                  <c:v>32.9</c:v>
                </c:pt>
                <c:pt idx="7">
                  <c:v>27.2</c:v>
                </c:pt>
                <c:pt idx="8">
                  <c:v>94.6</c:v>
                </c:pt>
                <c:pt idx="9">
                  <c:v>52.5</c:v>
                </c:pt>
                <c:pt idx="10">
                  <c:v>37.6</c:v>
                </c:pt>
                <c:pt idx="11">
                  <c:v>64.7</c:v>
                </c:pt>
                <c:pt idx="12">
                  <c:v>51</c:v>
                </c:pt>
                <c:pt idx="13">
                  <c:v>74.3</c:v>
                </c:pt>
                <c:pt idx="14">
                  <c:v>12.4</c:v>
                </c:pt>
                <c:pt idx="15">
                  <c:v>73.2</c:v>
                </c:pt>
              </c:numCache>
            </c:numRef>
          </c:val>
          <c:extLst>
            <c:ext xmlns:c16="http://schemas.microsoft.com/office/drawing/2014/chart" uri="{C3380CC4-5D6E-409C-BE32-E72D297353CC}">
              <c16:uniqueId val="{00000001-21C8-4F41-ACAB-664D978C5FB1}"/>
            </c:ext>
          </c:extLst>
        </c:ser>
        <c:ser>
          <c:idx val="3"/>
          <c:order val="2"/>
          <c:tx>
            <c:strRef>
              <c:f>'算数 '!$AA$28</c:f>
              <c:strCache>
                <c:ptCount val="1"/>
                <c:pt idx="0">
                  <c:v>全国（公立）</c:v>
                </c:pt>
              </c:strCache>
            </c:strRef>
          </c:tx>
          <c:spPr>
            <a:solidFill>
              <a:schemeClr val="bg1">
                <a:lumMod val="65000"/>
              </a:schemeClr>
            </a:solidFill>
            <a:ln>
              <a:solidFill>
                <a:schemeClr val="tx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'算数 '!$B$29:$B$44</c:f>
              <c:strCache>
                <c:ptCount val="16"/>
                <c:pt idx="0">
                  <c:v>１（１）</c:v>
                </c:pt>
                <c:pt idx="1">
                  <c:v>１（２）</c:v>
                </c:pt>
                <c:pt idx="2">
                  <c:v>１（３）</c:v>
                </c:pt>
                <c:pt idx="3">
                  <c:v>１（４）</c:v>
                </c:pt>
                <c:pt idx="4">
                  <c:v>２（１）</c:v>
                </c:pt>
                <c:pt idx="5">
                  <c:v>２（２）</c:v>
                </c:pt>
                <c:pt idx="6">
                  <c:v>２（３）</c:v>
                </c:pt>
                <c:pt idx="7">
                  <c:v>２（４）</c:v>
                </c:pt>
                <c:pt idx="8">
                  <c:v>３（１）</c:v>
                </c:pt>
                <c:pt idx="9">
                  <c:v>３（２）</c:v>
                </c:pt>
                <c:pt idx="10">
                  <c:v>３（３）</c:v>
                </c:pt>
                <c:pt idx="11">
                  <c:v>３（４）</c:v>
                </c:pt>
                <c:pt idx="12">
                  <c:v>４（１）</c:v>
                </c:pt>
                <c:pt idx="13">
                  <c:v>４（２）</c:v>
                </c:pt>
                <c:pt idx="14">
                  <c:v>４（３）</c:v>
                </c:pt>
                <c:pt idx="15">
                  <c:v>４（４）</c:v>
                </c:pt>
              </c:strCache>
            </c:strRef>
          </c:cat>
          <c:val>
            <c:numRef>
              <c:f>'算数 '!$AA$29:$AA$44</c:f>
              <c:numCache>
                <c:formatCode>0.0_ </c:formatCode>
                <c:ptCount val="16"/>
                <c:pt idx="0">
                  <c:v>72.7</c:v>
                </c:pt>
                <c:pt idx="1">
                  <c:v>63</c:v>
                </c:pt>
                <c:pt idx="2">
                  <c:v>40.1</c:v>
                </c:pt>
                <c:pt idx="3">
                  <c:v>45.2</c:v>
                </c:pt>
                <c:pt idx="4">
                  <c:v>66.5</c:v>
                </c:pt>
                <c:pt idx="5">
                  <c:v>53.1</c:v>
                </c:pt>
                <c:pt idx="6">
                  <c:v>36.1</c:v>
                </c:pt>
                <c:pt idx="7">
                  <c:v>34.200000000000003</c:v>
                </c:pt>
                <c:pt idx="8">
                  <c:v>94.5</c:v>
                </c:pt>
                <c:pt idx="9">
                  <c:v>58.1</c:v>
                </c:pt>
                <c:pt idx="10">
                  <c:v>44</c:v>
                </c:pt>
                <c:pt idx="11">
                  <c:v>68.099999999999994</c:v>
                </c:pt>
                <c:pt idx="12">
                  <c:v>56.2</c:v>
                </c:pt>
                <c:pt idx="13">
                  <c:v>78.099999999999994</c:v>
                </c:pt>
                <c:pt idx="14">
                  <c:v>17.899999999999999</c:v>
                </c:pt>
                <c:pt idx="15">
                  <c:v>74.900000000000006</c:v>
                </c:pt>
              </c:numCache>
            </c:numRef>
          </c:val>
          <c:extLst>
            <c:ext xmlns:c16="http://schemas.microsoft.com/office/drawing/2014/chart" uri="{C3380CC4-5D6E-409C-BE32-E72D297353CC}">
              <c16:uniqueId val="{00000002-21C8-4F41-ACAB-664D978C5FB1}"/>
            </c:ext>
          </c:extLst>
        </c:ser>
        <c:dLbls>
          <c:dLblPos val="outEnd"/>
          <c:showLegendKey val="0"/>
          <c:showVal val="1"/>
          <c:showCatName val="0"/>
          <c:showSerName val="0"/>
          <c:showPercent val="0"/>
          <c:showBubbleSize val="0"/>
        </c:dLbls>
        <c:gapWidth val="182"/>
        <c:axId val="1177464256"/>
        <c:axId val="1177469664"/>
      </c:barChart>
      <c:catAx>
        <c:axId val="117746425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ja-JP"/>
          </a:p>
        </c:txPr>
        <c:crossAx val="1177469664"/>
        <c:crosses val="autoZero"/>
        <c:auto val="1"/>
        <c:lblAlgn val="ctr"/>
        <c:lblOffset val="100"/>
        <c:noMultiLvlLbl val="0"/>
      </c:catAx>
      <c:valAx>
        <c:axId val="1177469664"/>
        <c:scaling>
          <c:orientation val="minMax"/>
        </c:scaling>
        <c:delete val="0"/>
        <c:axPos val="t"/>
        <c:majorGridlines>
          <c:spPr>
            <a:ln w="9525" cap="flat" cmpd="sng" algn="ctr">
              <a:solidFill>
                <a:schemeClr val="tx1">
                  <a:lumMod val="15000"/>
                  <a:lumOff val="85000"/>
                </a:schemeClr>
              </a:solidFill>
              <a:round/>
            </a:ln>
            <a:effectLst/>
          </c:spPr>
        </c:majorGridlines>
        <c:numFmt formatCode="0.0_ " sourceLinked="1"/>
        <c:majorTickMark val="none"/>
        <c:minorTickMark val="none"/>
        <c:tickLblPos val="low"/>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1177464256"/>
        <c:crosses val="autoZero"/>
        <c:crossBetween val="between"/>
      </c:valAx>
      <c:spPr>
        <a:noFill/>
        <a:ln>
          <a:noFill/>
        </a:ln>
        <a:effectLst/>
      </c:spPr>
    </c:plotArea>
    <c:legend>
      <c:legendPos val="t"/>
      <c:layout>
        <c:manualLayout>
          <c:xMode val="edge"/>
          <c:yMode val="edge"/>
          <c:x val="0.22634475815421984"/>
          <c:y val="7.1934073507845753E-2"/>
          <c:w val="0.54886526684164483"/>
          <c:h val="1.724450213514509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1816587698061644"/>
          <c:y val="0.13033049085515808"/>
          <c:w val="0.82538292788507395"/>
          <c:h val="0.8479121804423253"/>
        </c:manualLayout>
      </c:layout>
      <c:barChart>
        <c:barDir val="bar"/>
        <c:grouping val="clustered"/>
        <c:varyColors val="0"/>
        <c:ser>
          <c:idx val="0"/>
          <c:order val="0"/>
          <c:tx>
            <c:strRef>
              <c:f>'算数 '!$C$48</c:f>
              <c:strCache>
                <c:ptCount val="1"/>
                <c:pt idx="0">
                  <c:v>正答率の差（貴校－全国）</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'算数 '!$B$49:$B$64</c:f>
              <c:strCache>
                <c:ptCount val="16"/>
                <c:pt idx="0">
                  <c:v>１（１）</c:v>
                </c:pt>
                <c:pt idx="1">
                  <c:v>１（２）</c:v>
                </c:pt>
                <c:pt idx="2">
                  <c:v>１（３）</c:v>
                </c:pt>
                <c:pt idx="3">
                  <c:v>１（４）</c:v>
                </c:pt>
                <c:pt idx="4">
                  <c:v>２（１）</c:v>
                </c:pt>
                <c:pt idx="5">
                  <c:v>２（２）</c:v>
                </c:pt>
                <c:pt idx="6">
                  <c:v>２（３）</c:v>
                </c:pt>
                <c:pt idx="7">
                  <c:v>２（４）</c:v>
                </c:pt>
                <c:pt idx="8">
                  <c:v>３（１）</c:v>
                </c:pt>
                <c:pt idx="9">
                  <c:v>３（２）</c:v>
                </c:pt>
                <c:pt idx="10">
                  <c:v>３（３）</c:v>
                </c:pt>
                <c:pt idx="11">
                  <c:v>３（４）</c:v>
                </c:pt>
                <c:pt idx="12">
                  <c:v>４（１）</c:v>
                </c:pt>
                <c:pt idx="13">
                  <c:v>４（２）</c:v>
                </c:pt>
                <c:pt idx="14">
                  <c:v>４（３）</c:v>
                </c:pt>
                <c:pt idx="15">
                  <c:v>４（４）</c:v>
                </c:pt>
              </c:strCache>
            </c:strRef>
          </c:cat>
          <c:val>
            <c:numRef>
              <c:f>'算数 '!$C$49:$C$64</c:f>
              <c:numCache>
                <c:formatCode>0.0_ ;[Red]\-0.0\ </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B4A8-4788-8627-3913C7749E70}"/>
            </c:ext>
          </c:extLst>
        </c:ser>
        <c:dLbls>
          <c:dLblPos val="outEnd"/>
          <c:showLegendKey val="0"/>
          <c:showVal val="1"/>
          <c:showCatName val="0"/>
          <c:showSerName val="0"/>
          <c:showPercent val="0"/>
          <c:showBubbleSize val="0"/>
        </c:dLbls>
        <c:gapWidth val="182"/>
        <c:axId val="960189392"/>
        <c:axId val="960191472"/>
      </c:barChart>
      <c:catAx>
        <c:axId val="960189392"/>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ja-JP"/>
          </a:p>
        </c:txPr>
        <c:crossAx val="960191472"/>
        <c:crosses val="autoZero"/>
        <c:auto val="1"/>
        <c:lblAlgn val="ctr"/>
        <c:lblOffset val="100"/>
        <c:noMultiLvlLbl val="0"/>
      </c:catAx>
      <c:valAx>
        <c:axId val="960191472"/>
        <c:scaling>
          <c:orientation val="minMax"/>
        </c:scaling>
        <c:delete val="0"/>
        <c:axPos val="t"/>
        <c:majorGridlines>
          <c:spPr>
            <a:ln w="9525" cap="flat" cmpd="sng" algn="ctr">
              <a:solidFill>
                <a:schemeClr val="tx1">
                  <a:lumMod val="15000"/>
                  <a:lumOff val="85000"/>
                </a:schemeClr>
              </a:solidFill>
              <a:round/>
            </a:ln>
            <a:effectLst/>
          </c:spPr>
        </c:majorGridlines>
        <c:numFmt formatCode="0.0_ ;[Red]\-0.0\ "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ja-JP"/>
          </a:p>
        </c:txPr>
        <c:crossAx val="9601893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6" Type="http://schemas.openxmlformats.org/officeDocument/2006/relationships/chart" Target="../charts/chart12.xml"/><Relationship Id="rId5" Type="http://schemas.openxmlformats.org/officeDocument/2006/relationships/chart" Target="../charts/chart11.xml"/><Relationship Id="rId4"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22</xdr:col>
      <xdr:colOff>168087</xdr:colOff>
      <xdr:row>7</xdr:row>
      <xdr:rowOff>0</xdr:rowOff>
    </xdr:from>
    <xdr:to>
      <xdr:col>30</xdr:col>
      <xdr:colOff>669191</xdr:colOff>
      <xdr:row>25</xdr:row>
      <xdr:rowOff>0</xdr:rowOff>
    </xdr:to>
    <xdr:graphicFrame macro="">
      <xdr:nvGraphicFramePr>
        <xdr:cNvPr id="2" name="グラフ 12">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32</xdr:col>
      <xdr:colOff>439450</xdr:colOff>
      <xdr:row>29</xdr:row>
      <xdr:rowOff>2389908</xdr:rowOff>
    </xdr:from>
    <xdr:to>
      <xdr:col>37</xdr:col>
      <xdr:colOff>106075</xdr:colOff>
      <xdr:row>44</xdr:row>
      <xdr:rowOff>173181</xdr:rowOff>
    </xdr:to>
    <xdr:graphicFrame macro="">
      <xdr:nvGraphicFramePr>
        <xdr:cNvPr id="4" name="グラフ 3">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147204</xdr:colOff>
      <xdr:row>29</xdr:row>
      <xdr:rowOff>2395103</xdr:rowOff>
    </xdr:from>
    <xdr:to>
      <xdr:col>43</xdr:col>
      <xdr:colOff>562840</xdr:colOff>
      <xdr:row>44</xdr:row>
      <xdr:rowOff>176893</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44</xdr:col>
      <xdr:colOff>121228</xdr:colOff>
      <xdr:row>29</xdr:row>
      <xdr:rowOff>2405063</xdr:rowOff>
    </xdr:from>
    <xdr:to>
      <xdr:col>50</xdr:col>
      <xdr:colOff>547688</xdr:colOff>
      <xdr:row>44</xdr:row>
      <xdr:rowOff>188336</xdr:rowOff>
    </xdr:to>
    <xdr:graphicFrame macro="">
      <xdr:nvGraphicFramePr>
        <xdr:cNvPr id="13" name="グラフ 12">
          <a:extLst>
            <a:ext uri="{FF2B5EF4-FFF2-40B4-BE49-F238E27FC236}">
              <a16:creationId xmlns:a16="http://schemas.microsoft.com/office/drawing/2014/main" id="{00000000-0008-0000-01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50</xdr:col>
      <xdr:colOff>619126</xdr:colOff>
      <xdr:row>29</xdr:row>
      <xdr:rowOff>2395103</xdr:rowOff>
    </xdr:from>
    <xdr:to>
      <xdr:col>57</xdr:col>
      <xdr:colOff>346364</xdr:colOff>
      <xdr:row>44</xdr:row>
      <xdr:rowOff>176893</xdr:rowOff>
    </xdr:to>
    <xdr:graphicFrame macro="">
      <xdr:nvGraphicFramePr>
        <xdr:cNvPr id="14" name="グラフ 13">
          <a:extLst>
            <a:ext uri="{FF2B5EF4-FFF2-40B4-BE49-F238E27FC236}">
              <a16:creationId xmlns:a16="http://schemas.microsoft.com/office/drawing/2014/main" id="{00000000-0008-0000-01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517813</xdr:colOff>
      <xdr:row>6</xdr:row>
      <xdr:rowOff>74466</xdr:rowOff>
    </xdr:from>
    <xdr:to>
      <xdr:col>52</xdr:col>
      <xdr:colOff>71437</xdr:colOff>
      <xdr:row>29</xdr:row>
      <xdr:rowOff>1676399</xdr:rowOff>
    </xdr:to>
    <xdr:graphicFrame macro="">
      <xdr:nvGraphicFramePr>
        <xdr:cNvPr id="6" name="グラフ 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168087</xdr:colOff>
      <xdr:row>7</xdr:row>
      <xdr:rowOff>0</xdr:rowOff>
    </xdr:from>
    <xdr:to>
      <xdr:col>30</xdr:col>
      <xdr:colOff>7469</xdr:colOff>
      <xdr:row>24</xdr:row>
      <xdr:rowOff>0</xdr:rowOff>
    </xdr:to>
    <xdr:graphicFrame macro="">
      <xdr:nvGraphicFramePr>
        <xdr:cNvPr id="2" name="グラフ 12">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0</xdr:colOff>
      <xdr:row>27</xdr:row>
      <xdr:rowOff>2119312</xdr:rowOff>
    </xdr:from>
    <xdr:to>
      <xdr:col>37</xdr:col>
      <xdr:colOff>457200</xdr:colOff>
      <xdr:row>45</xdr:row>
      <xdr:rowOff>71437</xdr:rowOff>
    </xdr:to>
    <xdr:graphicFrame macro="">
      <xdr:nvGraphicFramePr>
        <xdr:cNvPr id="4" name="グラフ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37</xdr:col>
      <xdr:colOff>498329</xdr:colOff>
      <xdr:row>27</xdr:row>
      <xdr:rowOff>2119312</xdr:rowOff>
    </xdr:from>
    <xdr:to>
      <xdr:col>44</xdr:col>
      <xdr:colOff>256740</xdr:colOff>
      <xdr:row>45</xdr:row>
      <xdr:rowOff>95249</xdr:rowOff>
    </xdr:to>
    <xdr:graphicFrame macro="">
      <xdr:nvGraphicFramePr>
        <xdr:cNvPr id="5" name="グラフ 4">
          <a:extLst>
            <a:ext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44</xdr:col>
      <xdr:colOff>505690</xdr:colOff>
      <xdr:row>27</xdr:row>
      <xdr:rowOff>2143125</xdr:rowOff>
    </xdr:from>
    <xdr:to>
      <xdr:col>51</xdr:col>
      <xdr:colOff>274925</xdr:colOff>
      <xdr:row>45</xdr:row>
      <xdr:rowOff>95248</xdr:rowOff>
    </xdr:to>
    <xdr:graphicFrame macro="">
      <xdr:nvGraphicFramePr>
        <xdr:cNvPr id="6" name="グラフ 5">
          <a:extLst>
            <a:ext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51</xdr:col>
      <xdr:colOff>346363</xdr:colOff>
      <xdr:row>27</xdr:row>
      <xdr:rowOff>2143126</xdr:rowOff>
    </xdr:from>
    <xdr:to>
      <xdr:col>58</xdr:col>
      <xdr:colOff>106939</xdr:colOff>
      <xdr:row>45</xdr:row>
      <xdr:rowOff>95250</xdr:rowOff>
    </xdr:to>
    <xdr:graphicFrame macro="">
      <xdr:nvGraphicFramePr>
        <xdr:cNvPr id="8" name="グラフ 7">
          <a:extLst>
            <a:ext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78363</xdr:colOff>
      <xdr:row>5</xdr:row>
      <xdr:rowOff>228600</xdr:rowOff>
    </xdr:from>
    <xdr:to>
      <xdr:col>52</xdr:col>
      <xdr:colOff>493999</xdr:colOff>
      <xdr:row>27</xdr:row>
      <xdr:rowOff>1749570</xdr:rowOff>
    </xdr:to>
    <xdr:graphicFrame macro="">
      <xdr:nvGraphicFramePr>
        <xdr:cNvPr id="9" name="グラフ 8">
          <a:extLst>
            <a:ext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M79"/>
  <sheetViews>
    <sheetView showGridLines="0" tabSelected="1" view="pageBreakPreview" zoomScale="85" zoomScaleNormal="100" zoomScaleSheetLayoutView="85" workbookViewId="0">
      <selection sqref="A1:M1"/>
    </sheetView>
  </sheetViews>
  <sheetFormatPr defaultColWidth="9" defaultRowHeight="13.2"/>
  <cols>
    <col min="1" max="3" width="14.44140625" style="146" customWidth="1"/>
    <col min="4" max="7" width="9" style="146"/>
    <col min="8" max="8" width="11.6640625" style="146" bestFit="1" customWidth="1"/>
    <col min="9" max="9" width="16.88671875" style="146" customWidth="1"/>
    <col min="10" max="11" width="0.88671875" style="146" customWidth="1"/>
    <col min="12" max="12" width="9" style="146"/>
    <col min="13" max="13" width="3.33203125" style="146" customWidth="1"/>
    <col min="14" max="16384" width="9" style="146"/>
  </cols>
  <sheetData>
    <row r="1" spans="1:13" ht="19.2">
      <c r="A1" s="424" t="s">
        <v>155</v>
      </c>
      <c r="B1" s="424"/>
      <c r="C1" s="424"/>
      <c r="D1" s="424"/>
      <c r="E1" s="424"/>
      <c r="F1" s="424"/>
      <c r="G1" s="424"/>
      <c r="H1" s="424"/>
      <c r="I1" s="424"/>
      <c r="J1" s="424"/>
      <c r="K1" s="424"/>
      <c r="L1" s="424"/>
      <c r="M1" s="424"/>
    </row>
    <row r="2" spans="1:13" ht="13.8" thickBot="1"/>
    <row r="3" spans="1:13" ht="25.5" customHeight="1" thickBot="1">
      <c r="A3" s="425" t="s">
        <v>244</v>
      </c>
      <c r="B3" s="426"/>
      <c r="C3" s="426"/>
      <c r="D3" s="426"/>
      <c r="E3" s="426"/>
      <c r="F3" s="426"/>
      <c r="G3" s="426"/>
      <c r="H3" s="426"/>
      <c r="I3" s="426"/>
      <c r="J3" s="426"/>
      <c r="K3" s="426"/>
      <c r="L3" s="426"/>
      <c r="M3" s="427"/>
    </row>
    <row r="5" spans="1:13" ht="19.2">
      <c r="A5" s="147" t="s">
        <v>98</v>
      </c>
      <c r="B5" s="148"/>
      <c r="C5" s="148"/>
      <c r="D5" s="148"/>
      <c r="E5" s="148"/>
      <c r="F5" s="148"/>
      <c r="G5" s="148"/>
      <c r="H5" s="148"/>
      <c r="I5" s="148"/>
      <c r="J5" s="148"/>
      <c r="K5" s="148"/>
      <c r="L5" s="148"/>
      <c r="M5" s="148"/>
    </row>
    <row r="6" spans="1:13" ht="15" customHeight="1">
      <c r="A6" s="146" t="s">
        <v>97</v>
      </c>
      <c r="M6" s="148"/>
    </row>
    <row r="7" spans="1:13" ht="16.05" customHeight="1">
      <c r="A7" s="408" t="s">
        <v>6</v>
      </c>
      <c r="B7" s="454"/>
      <c r="C7" s="457" t="s">
        <v>7</v>
      </c>
      <c r="D7" s="458"/>
      <c r="E7" s="458"/>
      <c r="F7" s="458"/>
      <c r="G7" s="459"/>
      <c r="H7" s="463" t="s">
        <v>8</v>
      </c>
      <c r="I7" s="408" t="s">
        <v>9</v>
      </c>
      <c r="J7" s="409"/>
      <c r="K7" s="410"/>
      <c r="M7" s="148"/>
    </row>
    <row r="8" spans="1:13" ht="16.05" customHeight="1" thickBot="1">
      <c r="A8" s="455"/>
      <c r="B8" s="456"/>
      <c r="C8" s="460"/>
      <c r="D8" s="461"/>
      <c r="E8" s="461"/>
      <c r="F8" s="461"/>
      <c r="G8" s="462"/>
      <c r="H8" s="460"/>
      <c r="I8" s="464" t="s">
        <v>10</v>
      </c>
      <c r="J8" s="465"/>
      <c r="K8" s="466"/>
      <c r="M8" s="148"/>
    </row>
    <row r="9" spans="1:13" ht="16.05" customHeight="1" thickBot="1">
      <c r="A9" s="415" t="s">
        <v>11</v>
      </c>
      <c r="B9" s="416"/>
      <c r="C9" s="416"/>
      <c r="D9" s="416"/>
      <c r="E9" s="416"/>
      <c r="F9" s="416"/>
      <c r="G9" s="417"/>
      <c r="H9" s="149">
        <v>13</v>
      </c>
      <c r="I9" s="418"/>
      <c r="J9" s="419"/>
      <c r="K9" s="420"/>
      <c r="M9" s="148"/>
    </row>
    <row r="10" spans="1:13" ht="16.05" customHeight="1" thickTop="1">
      <c r="A10" s="386" t="s">
        <v>106</v>
      </c>
      <c r="B10" s="389" t="s">
        <v>102</v>
      </c>
      <c r="C10" s="399" t="s">
        <v>110</v>
      </c>
      <c r="D10" s="400"/>
      <c r="E10" s="400"/>
      <c r="F10" s="400"/>
      <c r="G10" s="401"/>
      <c r="H10" s="150">
        <v>4</v>
      </c>
      <c r="I10" s="421"/>
      <c r="J10" s="422"/>
      <c r="K10" s="423"/>
      <c r="M10" s="148"/>
    </row>
    <row r="11" spans="1:13" ht="16.05" customHeight="1">
      <c r="A11" s="387"/>
      <c r="B11" s="390"/>
      <c r="C11" s="396" t="s">
        <v>111</v>
      </c>
      <c r="D11" s="397"/>
      <c r="E11" s="397"/>
      <c r="F11" s="397"/>
      <c r="G11" s="398"/>
      <c r="H11" s="151">
        <v>2</v>
      </c>
      <c r="I11" s="380"/>
      <c r="J11" s="413"/>
      <c r="K11" s="414"/>
      <c r="M11" s="148"/>
    </row>
    <row r="12" spans="1:13" ht="16.05" customHeight="1">
      <c r="A12" s="387"/>
      <c r="B12" s="391"/>
      <c r="C12" s="393" t="s">
        <v>112</v>
      </c>
      <c r="D12" s="394"/>
      <c r="E12" s="394"/>
      <c r="F12" s="394"/>
      <c r="G12" s="395"/>
      <c r="H12" s="152">
        <v>0</v>
      </c>
      <c r="I12" s="373"/>
      <c r="J12" s="383"/>
      <c r="K12" s="384"/>
      <c r="M12" s="148"/>
    </row>
    <row r="13" spans="1:13" ht="16.05" customHeight="1">
      <c r="A13" s="387"/>
      <c r="B13" s="392" t="s">
        <v>103</v>
      </c>
      <c r="C13" s="405" t="s">
        <v>113</v>
      </c>
      <c r="D13" s="406"/>
      <c r="E13" s="406"/>
      <c r="F13" s="406"/>
      <c r="G13" s="407"/>
      <c r="H13" s="153">
        <v>3</v>
      </c>
      <c r="I13" s="377"/>
      <c r="J13" s="411"/>
      <c r="K13" s="412"/>
      <c r="M13" s="148"/>
    </row>
    <row r="14" spans="1:13" ht="16.05" customHeight="1">
      <c r="A14" s="387"/>
      <c r="B14" s="390"/>
      <c r="C14" s="396" t="s">
        <v>114</v>
      </c>
      <c r="D14" s="397"/>
      <c r="E14" s="397"/>
      <c r="F14" s="397"/>
      <c r="G14" s="398"/>
      <c r="H14" s="152">
        <v>2</v>
      </c>
      <c r="I14" s="380"/>
      <c r="J14" s="413"/>
      <c r="K14" s="414"/>
      <c r="M14" s="148"/>
    </row>
    <row r="15" spans="1:13" ht="16.05" customHeight="1">
      <c r="A15" s="388"/>
      <c r="B15" s="391"/>
      <c r="C15" s="393" t="s">
        <v>115</v>
      </c>
      <c r="D15" s="394"/>
      <c r="E15" s="394"/>
      <c r="F15" s="394"/>
      <c r="G15" s="395"/>
      <c r="H15" s="154">
        <v>2</v>
      </c>
      <c r="I15" s="373"/>
      <c r="J15" s="383"/>
      <c r="K15" s="384"/>
      <c r="M15" s="148"/>
    </row>
    <row r="16" spans="1:13" ht="16.05" customHeight="1">
      <c r="A16" s="385" t="s">
        <v>18</v>
      </c>
      <c r="B16" s="385"/>
      <c r="C16" s="155" t="s">
        <v>116</v>
      </c>
      <c r="D16" s="156"/>
      <c r="E16" s="156"/>
      <c r="F16" s="156"/>
      <c r="G16" s="157"/>
      <c r="H16" s="150">
        <v>6</v>
      </c>
      <c r="I16" s="377"/>
      <c r="J16" s="378"/>
      <c r="K16" s="379"/>
      <c r="M16" s="148"/>
    </row>
    <row r="17" spans="1:13" ht="16.05" customHeight="1">
      <c r="A17" s="385"/>
      <c r="B17" s="385"/>
      <c r="C17" s="158" t="s">
        <v>117</v>
      </c>
      <c r="D17" s="159"/>
      <c r="E17" s="159"/>
      <c r="F17" s="159"/>
      <c r="G17" s="160"/>
      <c r="H17" s="151">
        <v>7</v>
      </c>
      <c r="I17" s="380"/>
      <c r="J17" s="381"/>
      <c r="K17" s="382"/>
      <c r="M17" s="148"/>
    </row>
    <row r="18" spans="1:13" ht="16.05" customHeight="1">
      <c r="A18" s="385"/>
      <c r="B18" s="385"/>
      <c r="C18" s="158" t="s">
        <v>118</v>
      </c>
      <c r="D18" s="161"/>
      <c r="E18" s="161"/>
      <c r="F18" s="161"/>
      <c r="G18" s="162"/>
      <c r="H18" s="154">
        <v>0</v>
      </c>
      <c r="I18" s="373"/>
      <c r="J18" s="374"/>
      <c r="K18" s="375"/>
      <c r="M18" s="148"/>
    </row>
    <row r="19" spans="1:13" ht="16.05" customHeight="1">
      <c r="A19" s="376" t="s">
        <v>22</v>
      </c>
      <c r="B19" s="376"/>
      <c r="C19" s="155" t="s">
        <v>119</v>
      </c>
      <c r="D19" s="163"/>
      <c r="E19" s="163"/>
      <c r="F19" s="163"/>
      <c r="G19" s="164"/>
      <c r="H19" s="150">
        <v>9</v>
      </c>
      <c r="I19" s="377"/>
      <c r="J19" s="378"/>
      <c r="K19" s="379"/>
      <c r="M19" s="148"/>
    </row>
    <row r="20" spans="1:13" ht="16.05" customHeight="1">
      <c r="A20" s="376"/>
      <c r="B20" s="376"/>
      <c r="C20" s="158" t="s">
        <v>120</v>
      </c>
      <c r="D20" s="165"/>
      <c r="E20" s="165"/>
      <c r="F20" s="165"/>
      <c r="G20" s="166"/>
      <c r="H20" s="151">
        <v>2</v>
      </c>
      <c r="I20" s="380"/>
      <c r="J20" s="381"/>
      <c r="K20" s="382"/>
      <c r="M20" s="148"/>
    </row>
    <row r="21" spans="1:13" ht="16.05" customHeight="1" thickBot="1">
      <c r="A21" s="376"/>
      <c r="B21" s="376"/>
      <c r="C21" s="167" t="s">
        <v>121</v>
      </c>
      <c r="D21" s="168"/>
      <c r="E21" s="168"/>
      <c r="F21" s="168"/>
      <c r="G21" s="169"/>
      <c r="H21" s="154">
        <v>2</v>
      </c>
      <c r="I21" s="402"/>
      <c r="J21" s="403"/>
      <c r="K21" s="404"/>
      <c r="M21" s="148"/>
    </row>
    <row r="22" spans="1:13" ht="15" customHeight="1">
      <c r="M22" s="148"/>
    </row>
    <row r="23" spans="1:13" ht="15" customHeight="1">
      <c r="A23" s="146" t="s">
        <v>134</v>
      </c>
      <c r="E23" s="170" t="s">
        <v>100</v>
      </c>
      <c r="M23" s="148"/>
    </row>
    <row r="24" spans="1:13" ht="18" customHeight="1" thickBot="1">
      <c r="A24" s="354" t="s">
        <v>27</v>
      </c>
      <c r="B24" s="171" t="s">
        <v>99</v>
      </c>
      <c r="C24" s="199" t="s">
        <v>125</v>
      </c>
      <c r="F24" s="171" t="s">
        <v>72</v>
      </c>
      <c r="M24" s="148"/>
    </row>
    <row r="25" spans="1:13" ht="18" customHeight="1" thickBot="1">
      <c r="A25" s="355"/>
      <c r="B25" s="201" t="s">
        <v>10</v>
      </c>
      <c r="C25" s="201" t="s">
        <v>10</v>
      </c>
      <c r="E25" s="172" t="s">
        <v>96</v>
      </c>
      <c r="F25" s="217"/>
      <c r="M25" s="148"/>
    </row>
    <row r="26" spans="1:13" ht="18" customHeight="1">
      <c r="A26" s="210" t="s">
        <v>53</v>
      </c>
      <c r="B26" s="211"/>
      <c r="C26" s="212"/>
      <c r="E26" s="172" t="s">
        <v>59</v>
      </c>
      <c r="F26" s="218"/>
      <c r="M26" s="148"/>
    </row>
    <row r="27" spans="1:13" ht="18" customHeight="1">
      <c r="A27" s="210" t="s">
        <v>159</v>
      </c>
      <c r="B27" s="213"/>
      <c r="C27" s="214"/>
      <c r="E27" s="172" t="s">
        <v>60</v>
      </c>
      <c r="F27" s="218"/>
      <c r="M27" s="148"/>
    </row>
    <row r="28" spans="1:13" ht="18" customHeight="1">
      <c r="A28" s="210" t="s">
        <v>160</v>
      </c>
      <c r="B28" s="213"/>
      <c r="C28" s="214"/>
      <c r="E28" s="172" t="s">
        <v>61</v>
      </c>
      <c r="F28" s="218"/>
      <c r="M28" s="148"/>
    </row>
    <row r="29" spans="1:13" ht="18" customHeight="1">
      <c r="A29" s="210" t="s">
        <v>161</v>
      </c>
      <c r="B29" s="213"/>
      <c r="C29" s="214"/>
      <c r="E29" s="172" t="s">
        <v>62</v>
      </c>
      <c r="F29" s="218"/>
      <c r="M29" s="148"/>
    </row>
    <row r="30" spans="1:13" ht="18" customHeight="1">
      <c r="A30" s="210" t="s">
        <v>122</v>
      </c>
      <c r="B30" s="213"/>
      <c r="C30" s="214"/>
      <c r="E30" s="172" t="s">
        <v>63</v>
      </c>
      <c r="F30" s="218"/>
      <c r="M30" s="148"/>
    </row>
    <row r="31" spans="1:13" ht="18" customHeight="1">
      <c r="A31" s="210" t="s">
        <v>123</v>
      </c>
      <c r="B31" s="213"/>
      <c r="C31" s="214"/>
      <c r="E31" s="172" t="s">
        <v>64</v>
      </c>
      <c r="F31" s="218"/>
      <c r="M31" s="148"/>
    </row>
    <row r="32" spans="1:13" ht="18" customHeight="1">
      <c r="A32" s="210" t="s">
        <v>256</v>
      </c>
      <c r="B32" s="213"/>
      <c r="C32" s="214"/>
      <c r="E32" s="172" t="s">
        <v>65</v>
      </c>
      <c r="F32" s="218"/>
      <c r="M32" s="148"/>
    </row>
    <row r="33" spans="1:13" ht="18" customHeight="1">
      <c r="A33" s="210" t="s">
        <v>163</v>
      </c>
      <c r="B33" s="213"/>
      <c r="C33" s="214"/>
      <c r="E33" s="172" t="s">
        <v>66</v>
      </c>
      <c r="F33" s="218"/>
      <c r="M33" s="148"/>
    </row>
    <row r="34" spans="1:13" ht="18" customHeight="1">
      <c r="A34" s="210" t="s">
        <v>257</v>
      </c>
      <c r="B34" s="213"/>
      <c r="C34" s="214"/>
      <c r="E34" s="172" t="s">
        <v>67</v>
      </c>
      <c r="F34" s="218"/>
      <c r="M34" s="148"/>
    </row>
    <row r="35" spans="1:13" ht="18" customHeight="1">
      <c r="A35" s="210" t="s">
        <v>124</v>
      </c>
      <c r="B35" s="213"/>
      <c r="C35" s="214"/>
      <c r="E35" s="172" t="s">
        <v>68</v>
      </c>
      <c r="F35" s="218"/>
      <c r="M35" s="148"/>
    </row>
    <row r="36" spans="1:13" ht="18" customHeight="1">
      <c r="A36" s="210" t="s">
        <v>258</v>
      </c>
      <c r="B36" s="213"/>
      <c r="C36" s="214"/>
      <c r="E36" s="172" t="s">
        <v>69</v>
      </c>
      <c r="F36" s="218"/>
      <c r="M36" s="148"/>
    </row>
    <row r="37" spans="1:13" ht="18" customHeight="1">
      <c r="A37" s="210" t="s">
        <v>245</v>
      </c>
      <c r="B37" s="213"/>
      <c r="C37" s="214"/>
      <c r="E37" s="172" t="s">
        <v>70</v>
      </c>
      <c r="F37" s="218"/>
      <c r="M37" s="148"/>
    </row>
    <row r="38" spans="1:13" ht="18" customHeight="1" thickBot="1">
      <c r="A38" s="210" t="s">
        <v>259</v>
      </c>
      <c r="B38" s="215"/>
      <c r="C38" s="216"/>
      <c r="E38" s="172" t="s">
        <v>71</v>
      </c>
      <c r="F38" s="219"/>
      <c r="M38" s="148"/>
    </row>
    <row r="39" spans="1:13">
      <c r="M39" s="148"/>
    </row>
    <row r="40" spans="1:13">
      <c r="A40" s="148"/>
      <c r="B40" s="148"/>
      <c r="C40" s="148"/>
      <c r="D40" s="148"/>
      <c r="E40" s="148"/>
      <c r="F40" s="148"/>
      <c r="G40" s="148"/>
      <c r="H40" s="148"/>
      <c r="I40" s="148"/>
      <c r="J40" s="148"/>
      <c r="K40" s="148"/>
      <c r="L40" s="148"/>
      <c r="M40" s="148"/>
    </row>
    <row r="41" spans="1:13" ht="19.2">
      <c r="A41" s="173" t="s">
        <v>101</v>
      </c>
      <c r="B41" s="174"/>
      <c r="C41" s="174"/>
      <c r="D41" s="174"/>
      <c r="E41" s="174"/>
      <c r="F41" s="174"/>
      <c r="G41" s="174"/>
      <c r="H41" s="174"/>
      <c r="I41" s="174"/>
      <c r="J41" s="174"/>
      <c r="K41" s="174"/>
      <c r="L41" s="174"/>
      <c r="M41" s="174"/>
    </row>
    <row r="42" spans="1:13">
      <c r="A42" s="146" t="s">
        <v>97</v>
      </c>
      <c r="M42" s="174"/>
    </row>
    <row r="43" spans="1:13" ht="16.05" customHeight="1">
      <c r="A43" s="356" t="s">
        <v>6</v>
      </c>
      <c r="B43" s="357"/>
      <c r="C43" s="360" t="s">
        <v>7</v>
      </c>
      <c r="D43" s="361"/>
      <c r="E43" s="361"/>
      <c r="F43" s="361"/>
      <c r="G43" s="362"/>
      <c r="H43" s="366" t="s">
        <v>8</v>
      </c>
      <c r="I43" s="408" t="s">
        <v>9</v>
      </c>
      <c r="J43" s="409"/>
      <c r="K43" s="410"/>
      <c r="M43" s="174"/>
    </row>
    <row r="44" spans="1:13" ht="16.05" customHeight="1" thickBot="1">
      <c r="A44" s="358"/>
      <c r="B44" s="359"/>
      <c r="C44" s="363"/>
      <c r="D44" s="364"/>
      <c r="E44" s="364"/>
      <c r="F44" s="364"/>
      <c r="G44" s="365"/>
      <c r="H44" s="363"/>
      <c r="I44" s="448" t="s">
        <v>10</v>
      </c>
      <c r="J44" s="449"/>
      <c r="K44" s="450"/>
      <c r="M44" s="174"/>
    </row>
    <row r="45" spans="1:13" ht="16.05" customHeight="1" thickBot="1">
      <c r="A45" s="431" t="s">
        <v>11</v>
      </c>
      <c r="B45" s="432"/>
      <c r="C45" s="432"/>
      <c r="D45" s="432"/>
      <c r="E45" s="432"/>
      <c r="F45" s="432"/>
      <c r="G45" s="433"/>
      <c r="H45" s="175">
        <v>16</v>
      </c>
      <c r="I45" s="434"/>
      <c r="J45" s="435"/>
      <c r="K45" s="436"/>
      <c r="M45" s="174"/>
    </row>
    <row r="46" spans="1:13" ht="16.05" customHeight="1" thickTop="1">
      <c r="A46" s="356" t="s">
        <v>12</v>
      </c>
      <c r="B46" s="437"/>
      <c r="C46" s="176" t="s">
        <v>13</v>
      </c>
      <c r="D46" s="177"/>
      <c r="E46" s="177"/>
      <c r="F46" s="177"/>
      <c r="G46" s="178"/>
      <c r="H46" s="179">
        <v>8</v>
      </c>
      <c r="I46" s="442"/>
      <c r="J46" s="443"/>
      <c r="K46" s="444"/>
      <c r="M46" s="174"/>
    </row>
    <row r="47" spans="1:13" ht="16.05" customHeight="1">
      <c r="A47" s="438"/>
      <c r="B47" s="439"/>
      <c r="C47" s="180" t="s">
        <v>14</v>
      </c>
      <c r="D47" s="181"/>
      <c r="E47" s="181"/>
      <c r="F47" s="181"/>
      <c r="G47" s="182"/>
      <c r="H47" s="183">
        <v>4</v>
      </c>
      <c r="I47" s="445"/>
      <c r="J47" s="446"/>
      <c r="K47" s="447"/>
      <c r="M47" s="174"/>
    </row>
    <row r="48" spans="1:13" ht="16.05" customHeight="1">
      <c r="A48" s="438"/>
      <c r="B48" s="439"/>
      <c r="C48" s="180" t="s">
        <v>15</v>
      </c>
      <c r="D48" s="181"/>
      <c r="E48" s="181"/>
      <c r="F48" s="181"/>
      <c r="G48" s="182"/>
      <c r="H48" s="183">
        <v>1</v>
      </c>
      <c r="I48" s="445"/>
      <c r="J48" s="446"/>
      <c r="K48" s="447"/>
      <c r="M48" s="174"/>
    </row>
    <row r="49" spans="1:13" ht="16.05" customHeight="1">
      <c r="A49" s="438"/>
      <c r="B49" s="439"/>
      <c r="C49" s="180" t="s">
        <v>16</v>
      </c>
      <c r="D49" s="181"/>
      <c r="E49" s="181"/>
      <c r="F49" s="181"/>
      <c r="G49" s="182"/>
      <c r="H49" s="184">
        <v>3</v>
      </c>
      <c r="I49" s="428"/>
      <c r="J49" s="429"/>
      <c r="K49" s="430"/>
      <c r="M49" s="174"/>
    </row>
    <row r="50" spans="1:13" ht="16.05" customHeight="1">
      <c r="A50" s="438"/>
      <c r="B50" s="439"/>
      <c r="C50" s="185" t="s">
        <v>131</v>
      </c>
      <c r="D50" s="186"/>
      <c r="E50" s="186"/>
      <c r="F50" s="186"/>
      <c r="G50" s="187"/>
      <c r="H50" s="184">
        <v>4</v>
      </c>
      <c r="I50" s="451"/>
      <c r="J50" s="452"/>
      <c r="K50" s="453"/>
      <c r="M50" s="174"/>
    </row>
    <row r="51" spans="1:13" ht="16.05" hidden="1" customHeight="1">
      <c r="A51" s="440"/>
      <c r="B51" s="441"/>
      <c r="C51" s="188"/>
      <c r="D51" s="189"/>
      <c r="E51" s="189"/>
      <c r="F51" s="189"/>
      <c r="G51" s="190"/>
      <c r="H51" s="191"/>
      <c r="I51" s="220"/>
      <c r="J51" s="221"/>
      <c r="K51" s="222"/>
      <c r="M51" s="174"/>
    </row>
    <row r="52" spans="1:13" ht="16.05" customHeight="1">
      <c r="A52" s="356" t="s">
        <v>18</v>
      </c>
      <c r="B52" s="437"/>
      <c r="C52" s="176" t="s">
        <v>19</v>
      </c>
      <c r="D52" s="177"/>
      <c r="E52" s="177"/>
      <c r="F52" s="177"/>
      <c r="G52" s="178"/>
      <c r="H52" s="179">
        <v>12</v>
      </c>
      <c r="I52" s="470"/>
      <c r="J52" s="471"/>
      <c r="K52" s="472"/>
      <c r="M52" s="174"/>
    </row>
    <row r="53" spans="1:13" ht="16.05" customHeight="1">
      <c r="A53" s="438"/>
      <c r="B53" s="439"/>
      <c r="C53" s="180" t="s">
        <v>20</v>
      </c>
      <c r="D53" s="181"/>
      <c r="E53" s="181"/>
      <c r="F53" s="181"/>
      <c r="G53" s="182"/>
      <c r="H53" s="183">
        <v>4</v>
      </c>
      <c r="I53" s="445"/>
      <c r="J53" s="446"/>
      <c r="K53" s="447"/>
      <c r="M53" s="174"/>
    </row>
    <row r="54" spans="1:13" ht="16.05" customHeight="1">
      <c r="A54" s="440"/>
      <c r="B54" s="441"/>
      <c r="C54" s="180" t="s">
        <v>21</v>
      </c>
      <c r="D54" s="189"/>
      <c r="E54" s="189"/>
      <c r="F54" s="189"/>
      <c r="G54" s="190"/>
      <c r="H54" s="191">
        <v>0</v>
      </c>
      <c r="I54" s="451"/>
      <c r="J54" s="452"/>
      <c r="K54" s="453"/>
      <c r="M54" s="174"/>
    </row>
    <row r="55" spans="1:13" ht="16.05" customHeight="1">
      <c r="A55" s="367" t="s">
        <v>22</v>
      </c>
      <c r="B55" s="368"/>
      <c r="C55" s="176" t="s">
        <v>23</v>
      </c>
      <c r="D55" s="192"/>
      <c r="E55" s="177"/>
      <c r="F55" s="177"/>
      <c r="G55" s="178"/>
      <c r="H55" s="179">
        <v>5</v>
      </c>
      <c r="I55" s="470"/>
      <c r="J55" s="471"/>
      <c r="K55" s="472"/>
      <c r="M55" s="174"/>
    </row>
    <row r="56" spans="1:13" ht="16.05" customHeight="1">
      <c r="A56" s="369"/>
      <c r="B56" s="370"/>
      <c r="C56" s="180" t="s">
        <v>24</v>
      </c>
      <c r="D56" s="193"/>
      <c r="E56" s="193"/>
      <c r="F56" s="193"/>
      <c r="G56" s="194"/>
      <c r="H56" s="183">
        <v>8</v>
      </c>
      <c r="I56" s="445"/>
      <c r="J56" s="446"/>
      <c r="K56" s="447"/>
      <c r="M56" s="174"/>
    </row>
    <row r="57" spans="1:13" ht="16.05" customHeight="1" thickBot="1">
      <c r="A57" s="371"/>
      <c r="B57" s="372"/>
      <c r="C57" s="195" t="s">
        <v>25</v>
      </c>
      <c r="D57" s="196"/>
      <c r="E57" s="196"/>
      <c r="F57" s="196"/>
      <c r="G57" s="197"/>
      <c r="H57" s="191">
        <v>3</v>
      </c>
      <c r="I57" s="467"/>
      <c r="J57" s="468"/>
      <c r="K57" s="469"/>
      <c r="M57" s="174"/>
    </row>
    <row r="58" spans="1:13" ht="15" customHeight="1">
      <c r="M58" s="174"/>
    </row>
    <row r="59" spans="1:13" ht="15" customHeight="1">
      <c r="A59" s="146" t="s">
        <v>134</v>
      </c>
      <c r="E59" s="170" t="s">
        <v>100</v>
      </c>
      <c r="M59" s="174"/>
    </row>
    <row r="60" spans="1:13" ht="18" customHeight="1" thickBot="1">
      <c r="A60" s="354" t="s">
        <v>27</v>
      </c>
      <c r="B60" s="171" t="s">
        <v>99</v>
      </c>
      <c r="C60" s="199" t="s">
        <v>125</v>
      </c>
      <c r="F60" s="171" t="s">
        <v>72</v>
      </c>
      <c r="M60" s="174"/>
    </row>
    <row r="61" spans="1:13" ht="18" customHeight="1" thickBot="1">
      <c r="A61" s="355"/>
      <c r="B61" s="200" t="s">
        <v>10</v>
      </c>
      <c r="C61" s="200" t="s">
        <v>10</v>
      </c>
      <c r="E61" s="172" t="s">
        <v>57</v>
      </c>
      <c r="F61" s="217"/>
      <c r="M61" s="174"/>
    </row>
    <row r="62" spans="1:13" ht="18" customHeight="1">
      <c r="A62" s="198" t="s">
        <v>31</v>
      </c>
      <c r="B62" s="211"/>
      <c r="C62" s="212"/>
      <c r="E62" s="172" t="s">
        <v>95</v>
      </c>
      <c r="F62" s="218"/>
      <c r="M62" s="174"/>
    </row>
    <row r="63" spans="1:13" ht="18" customHeight="1">
      <c r="A63" s="198" t="s">
        <v>32</v>
      </c>
      <c r="B63" s="213"/>
      <c r="C63" s="214"/>
      <c r="E63" s="172" t="s">
        <v>56</v>
      </c>
      <c r="F63" s="218"/>
      <c r="M63" s="174"/>
    </row>
    <row r="64" spans="1:13" ht="18" customHeight="1">
      <c r="A64" s="198" t="s">
        <v>33</v>
      </c>
      <c r="B64" s="213"/>
      <c r="C64" s="214"/>
      <c r="E64" s="172" t="s">
        <v>96</v>
      </c>
      <c r="F64" s="218"/>
      <c r="M64" s="174"/>
    </row>
    <row r="65" spans="1:13" ht="18" customHeight="1">
      <c r="A65" s="198" t="s">
        <v>34</v>
      </c>
      <c r="B65" s="213"/>
      <c r="C65" s="214"/>
      <c r="E65" s="172" t="s">
        <v>59</v>
      </c>
      <c r="F65" s="218"/>
      <c r="M65" s="174"/>
    </row>
    <row r="66" spans="1:13" ht="18" customHeight="1">
      <c r="A66" s="198" t="s">
        <v>35</v>
      </c>
      <c r="B66" s="213"/>
      <c r="C66" s="214"/>
      <c r="E66" s="172" t="s">
        <v>60</v>
      </c>
      <c r="F66" s="218"/>
      <c r="M66" s="174"/>
    </row>
    <row r="67" spans="1:13" ht="18" customHeight="1">
      <c r="A67" s="198" t="s">
        <v>36</v>
      </c>
      <c r="B67" s="213"/>
      <c r="C67" s="214"/>
      <c r="E67" s="172" t="s">
        <v>61</v>
      </c>
      <c r="F67" s="218"/>
      <c r="M67" s="174"/>
    </row>
    <row r="68" spans="1:13" ht="18" customHeight="1">
      <c r="A68" s="198" t="s">
        <v>37</v>
      </c>
      <c r="B68" s="213"/>
      <c r="C68" s="214"/>
      <c r="E68" s="172" t="s">
        <v>62</v>
      </c>
      <c r="F68" s="218"/>
      <c r="M68" s="174"/>
    </row>
    <row r="69" spans="1:13" ht="18" customHeight="1">
      <c r="A69" s="198" t="s">
        <v>104</v>
      </c>
      <c r="B69" s="213"/>
      <c r="C69" s="214"/>
      <c r="E69" s="172" t="s">
        <v>63</v>
      </c>
      <c r="F69" s="218"/>
      <c r="M69" s="174"/>
    </row>
    <row r="70" spans="1:13" ht="18" customHeight="1">
      <c r="A70" s="198" t="s">
        <v>38</v>
      </c>
      <c r="B70" s="213"/>
      <c r="C70" s="214"/>
      <c r="E70" s="172" t="s">
        <v>64</v>
      </c>
      <c r="F70" s="218"/>
      <c r="M70" s="174"/>
    </row>
    <row r="71" spans="1:13" ht="18" customHeight="1">
      <c r="A71" s="198" t="s">
        <v>39</v>
      </c>
      <c r="B71" s="213"/>
      <c r="C71" s="214"/>
      <c r="E71" s="172" t="s">
        <v>65</v>
      </c>
      <c r="F71" s="218"/>
      <c r="M71" s="174"/>
    </row>
    <row r="72" spans="1:13" ht="18" customHeight="1">
      <c r="A72" s="198" t="s">
        <v>40</v>
      </c>
      <c r="B72" s="213"/>
      <c r="C72" s="214"/>
      <c r="E72" s="172" t="s">
        <v>66</v>
      </c>
      <c r="F72" s="218"/>
      <c r="M72" s="174"/>
    </row>
    <row r="73" spans="1:13" ht="18" customHeight="1">
      <c r="A73" s="198" t="s">
        <v>41</v>
      </c>
      <c r="B73" s="213"/>
      <c r="C73" s="214"/>
      <c r="E73" s="172" t="s">
        <v>67</v>
      </c>
      <c r="F73" s="218"/>
      <c r="M73" s="174"/>
    </row>
    <row r="74" spans="1:13" ht="18" customHeight="1">
      <c r="A74" s="198" t="s">
        <v>42</v>
      </c>
      <c r="B74" s="213"/>
      <c r="C74" s="214"/>
      <c r="E74" s="172" t="s">
        <v>68</v>
      </c>
      <c r="F74" s="218"/>
      <c r="M74" s="174"/>
    </row>
    <row r="75" spans="1:13" ht="18" customHeight="1">
      <c r="A75" s="198" t="s">
        <v>43</v>
      </c>
      <c r="B75" s="213"/>
      <c r="C75" s="214"/>
      <c r="E75" s="172" t="s">
        <v>69</v>
      </c>
      <c r="F75" s="218"/>
      <c r="M75" s="174"/>
    </row>
    <row r="76" spans="1:13" ht="18" customHeight="1">
      <c r="A76" s="198" t="s">
        <v>44</v>
      </c>
      <c r="B76" s="211"/>
      <c r="C76" s="212"/>
      <c r="E76" s="172" t="s">
        <v>70</v>
      </c>
      <c r="F76" s="218"/>
      <c r="M76" s="174"/>
    </row>
    <row r="77" spans="1:13" ht="18" customHeight="1" thickBot="1">
      <c r="A77" s="198" t="s">
        <v>105</v>
      </c>
      <c r="B77" s="223"/>
      <c r="C77" s="224"/>
      <c r="E77" s="172" t="s">
        <v>71</v>
      </c>
      <c r="F77" s="219"/>
      <c r="M77" s="174"/>
    </row>
    <row r="78" spans="1:13">
      <c r="M78" s="174"/>
    </row>
    <row r="79" spans="1:13">
      <c r="A79" s="174"/>
      <c r="B79" s="174"/>
      <c r="C79" s="174"/>
      <c r="D79" s="174"/>
      <c r="E79" s="174"/>
      <c r="F79" s="174"/>
      <c r="G79" s="174"/>
      <c r="H79" s="174"/>
      <c r="I79" s="174"/>
      <c r="J79" s="174"/>
      <c r="K79" s="174"/>
      <c r="L79" s="174"/>
      <c r="M79" s="174"/>
    </row>
  </sheetData>
  <sheetProtection algorithmName="SHA-512" hashValue="+55H/sLrVoth5FZO9WOT2zDI8Wu+sdvJJ027WGlMFAqOL4XdznpJmq0DlXOouM3jkBvfgpc4iLJFKPcTfhYGvA==" saltValue="u9HzjhVgyUP//feI2AfPRA==" spinCount="100000" sheet="1" objects="1" scenarios="1"/>
  <mergeCells count="55">
    <mergeCell ref="I57:K57"/>
    <mergeCell ref="I55:K55"/>
    <mergeCell ref="I56:K56"/>
    <mergeCell ref="A52:B54"/>
    <mergeCell ref="I52:K52"/>
    <mergeCell ref="I53:K53"/>
    <mergeCell ref="I54:K54"/>
    <mergeCell ref="A1:M1"/>
    <mergeCell ref="A3:M3"/>
    <mergeCell ref="I49:K49"/>
    <mergeCell ref="A45:G45"/>
    <mergeCell ref="I45:K45"/>
    <mergeCell ref="A46:B51"/>
    <mergeCell ref="I46:K46"/>
    <mergeCell ref="I47:K47"/>
    <mergeCell ref="I44:K44"/>
    <mergeCell ref="I43:K43"/>
    <mergeCell ref="I50:K50"/>
    <mergeCell ref="I48:K48"/>
    <mergeCell ref="A7:B8"/>
    <mergeCell ref="C7:G8"/>
    <mergeCell ref="H7:H8"/>
    <mergeCell ref="I8:K8"/>
    <mergeCell ref="C14:G14"/>
    <mergeCell ref="C13:G13"/>
    <mergeCell ref="I7:K7"/>
    <mergeCell ref="I12:K12"/>
    <mergeCell ref="I13:K13"/>
    <mergeCell ref="I14:K14"/>
    <mergeCell ref="A9:G9"/>
    <mergeCell ref="I9:K9"/>
    <mergeCell ref="I10:K10"/>
    <mergeCell ref="I11:K11"/>
    <mergeCell ref="I18:K18"/>
    <mergeCell ref="A19:B21"/>
    <mergeCell ref="I19:K19"/>
    <mergeCell ref="I20:K20"/>
    <mergeCell ref="I15:K15"/>
    <mergeCell ref="A16:B18"/>
    <mergeCell ref="I16:K16"/>
    <mergeCell ref="I17:K17"/>
    <mergeCell ref="A10:A15"/>
    <mergeCell ref="B10:B12"/>
    <mergeCell ref="B13:B15"/>
    <mergeCell ref="C12:G12"/>
    <mergeCell ref="C11:G11"/>
    <mergeCell ref="C10:G10"/>
    <mergeCell ref="I21:K21"/>
    <mergeCell ref="C15:G15"/>
    <mergeCell ref="A24:A25"/>
    <mergeCell ref="A43:B44"/>
    <mergeCell ref="C43:G44"/>
    <mergeCell ref="H43:H44"/>
    <mergeCell ref="A60:A61"/>
    <mergeCell ref="A55:B57"/>
  </mergeCells>
  <phoneticPr fontId="22"/>
  <printOptions horizontalCentered="1"/>
  <pageMargins left="0.39370078740157483" right="0.39370078740157483" top="0.59055118110236227" bottom="0.39370078740157483" header="0.31496062992125984" footer="0.31496062992125984"/>
  <pageSetup paperSize="8" scale="89" fitToHeight="0" orientation="portrait" r:id="rId1"/>
  <headerFooter>
    <oddFooter>&amp;R&amp;F</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BD67"/>
  <sheetViews>
    <sheetView showGridLines="0" zoomScale="50" zoomScaleNormal="50" zoomScaleSheetLayoutView="80" workbookViewId="0">
      <selection activeCell="O9" sqref="O9:R9"/>
    </sheetView>
  </sheetViews>
  <sheetFormatPr defaultColWidth="9" defaultRowHeight="18" customHeight="1"/>
  <cols>
    <col min="1" max="1" width="1.88671875" style="27" customWidth="1"/>
    <col min="2" max="2" width="11.109375" style="27" customWidth="1"/>
    <col min="3" max="8" width="9.6640625" style="23" customWidth="1"/>
    <col min="9" max="9" width="10.88671875" style="23" customWidth="1"/>
    <col min="10" max="10" width="16.6640625" style="23" customWidth="1"/>
    <col min="11" max="12" width="4.88671875" style="23" customWidth="1"/>
    <col min="13" max="25" width="4.6640625" style="23" customWidth="1"/>
    <col min="26" max="26" width="4.6640625" style="27" customWidth="1"/>
    <col min="27" max="28" width="9.6640625" style="27" customWidth="1"/>
    <col min="29" max="29" width="9.33203125" style="27" customWidth="1"/>
    <col min="30" max="30" width="9.6640625" style="27" customWidth="1"/>
    <col min="31" max="31" width="9.44140625" style="27" customWidth="1"/>
    <col min="32" max="32" width="1.88671875" style="27" customWidth="1"/>
    <col min="33" max="33" width="28.109375" style="27" customWidth="1"/>
    <col min="34" max="34" width="9" style="27" customWidth="1"/>
    <col min="35" max="16384" width="9" style="27"/>
  </cols>
  <sheetData>
    <row r="1" spans="1:56" ht="18.600000000000001" customHeight="1">
      <c r="A1" s="28" t="s">
        <v>243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30"/>
      <c r="AD1" s="30"/>
      <c r="AE1" s="30" t="s">
        <v>0</v>
      </c>
      <c r="AF1" s="29"/>
    </row>
    <row r="2" spans="1:56" ht="21">
      <c r="A2" s="31" t="s">
        <v>45</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row>
    <row r="3" spans="1:56" customFormat="1" ht="18.600000000000001" customHeight="1">
      <c r="A3" s="29"/>
      <c r="B3" s="71"/>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row>
    <row r="4" spans="1:56" customFormat="1" ht="11.25" customHeight="1"/>
    <row r="5" spans="1:56" ht="17.25" customHeight="1">
      <c r="A5"/>
      <c r="B5" s="106" t="s">
        <v>109</v>
      </c>
      <c r="C5"/>
      <c r="D5"/>
      <c r="E5"/>
      <c r="F5"/>
      <c r="G5"/>
      <c r="H5"/>
      <c r="I5"/>
      <c r="J5"/>
      <c r="K5"/>
      <c r="L5"/>
      <c r="M5"/>
      <c r="N5"/>
      <c r="O5"/>
      <c r="P5"/>
      <c r="Q5"/>
      <c r="R5"/>
      <c r="S5"/>
      <c r="T5"/>
      <c r="U5"/>
      <c r="V5"/>
      <c r="W5"/>
      <c r="X5"/>
      <c r="Y5"/>
      <c r="Z5"/>
      <c r="AA5"/>
      <c r="AB5"/>
      <c r="AC5"/>
      <c r="AD5"/>
      <c r="AE5"/>
      <c r="AF5"/>
    </row>
    <row r="6" spans="1:56" customFormat="1" ht="24.6" customHeight="1">
      <c r="B6" s="66"/>
    </row>
    <row r="7" spans="1:56" customFormat="1" ht="18.75" customHeight="1" thickBot="1">
      <c r="B7" s="32" t="s">
        <v>2</v>
      </c>
      <c r="W7" s="337" t="s">
        <v>46</v>
      </c>
      <c r="X7" s="337"/>
      <c r="Y7" s="337"/>
      <c r="Z7" s="337"/>
      <c r="AA7" s="337"/>
      <c r="AB7" s="337"/>
      <c r="AC7" s="337"/>
      <c r="AD7" s="337"/>
      <c r="AE7" s="337"/>
    </row>
    <row r="8" spans="1:56" ht="20.100000000000001" customHeight="1">
      <c r="A8"/>
      <c r="B8" s="338" t="s">
        <v>4</v>
      </c>
      <c r="C8" s="339"/>
      <c r="D8" s="339"/>
      <c r="E8" s="339"/>
      <c r="F8" s="339"/>
      <c r="G8" s="339"/>
      <c r="H8" s="339"/>
      <c r="I8" s="342" t="s">
        <v>75</v>
      </c>
      <c r="J8" s="343"/>
      <c r="K8" s="343"/>
      <c r="L8" s="343"/>
      <c r="M8" s="343"/>
      <c r="N8" s="344"/>
      <c r="O8" s="527" t="s">
        <v>54</v>
      </c>
      <c r="P8" s="241"/>
      <c r="Q8" s="241"/>
      <c r="R8" s="346"/>
      <c r="S8" s="528" t="s">
        <v>5</v>
      </c>
      <c r="T8" s="529"/>
      <c r="U8" s="529"/>
      <c r="V8" s="529"/>
      <c r="W8" s="58"/>
      <c r="X8" s="27"/>
      <c r="Y8" s="27"/>
      <c r="AD8"/>
    </row>
    <row r="9" spans="1:56" ht="20.100000000000001" customHeight="1" thickBot="1">
      <c r="A9"/>
      <c r="B9" s="340"/>
      <c r="C9" s="341"/>
      <c r="D9" s="341"/>
      <c r="E9" s="341"/>
      <c r="F9" s="341"/>
      <c r="G9" s="341"/>
      <c r="H9" s="341"/>
      <c r="I9" s="348" t="str">
        <f>IF(SUM(入力シート!F25:F38)=0,"",SUM(入力シート!F25:F38))</f>
        <v/>
      </c>
      <c r="J9" s="349"/>
      <c r="K9" s="349"/>
      <c r="L9" s="349"/>
      <c r="M9" s="349"/>
      <c r="N9" s="350"/>
      <c r="O9" s="530">
        <v>5047</v>
      </c>
      <c r="P9" s="531"/>
      <c r="Q9" s="531"/>
      <c r="R9" s="532"/>
      <c r="S9" s="533">
        <v>922411</v>
      </c>
      <c r="T9" s="534"/>
      <c r="U9" s="534"/>
      <c r="V9" s="534"/>
      <c r="W9" s="33"/>
      <c r="X9" s="27"/>
      <c r="Y9" s="27"/>
      <c r="AD9"/>
    </row>
    <row r="10" spans="1:56" customFormat="1" ht="20.100000000000001" customHeight="1">
      <c r="X10" s="34"/>
      <c r="Y10" s="34"/>
      <c r="Z10" s="35"/>
      <c r="AA10" s="35"/>
      <c r="AB10" s="35"/>
      <c r="AC10" s="35"/>
      <c r="BB10" s="27"/>
      <c r="BC10" s="208"/>
      <c r="BD10" s="208"/>
    </row>
    <row r="11" spans="1:56" customFormat="1" ht="20.100000000000001" customHeight="1" thickBot="1">
      <c r="B11" s="247" t="s">
        <v>6</v>
      </c>
      <c r="C11" s="318"/>
      <c r="D11" s="319"/>
      <c r="E11" s="323" t="s">
        <v>7</v>
      </c>
      <c r="F11" s="324"/>
      <c r="G11" s="324"/>
      <c r="H11" s="324"/>
      <c r="I11" s="325"/>
      <c r="J11" s="329" t="s">
        <v>8</v>
      </c>
      <c r="K11" s="247" t="s">
        <v>9</v>
      </c>
      <c r="L11" s="248"/>
      <c r="M11" s="248"/>
      <c r="N11" s="248"/>
      <c r="O11" s="248"/>
      <c r="P11" s="248"/>
      <c r="Q11" s="248"/>
      <c r="R11" s="248"/>
      <c r="S11" s="248"/>
      <c r="T11" s="248"/>
      <c r="U11" s="248"/>
      <c r="V11" s="249"/>
      <c r="W11" s="58"/>
      <c r="BB11" s="27"/>
      <c r="BC11" s="72" t="s">
        <v>72</v>
      </c>
      <c r="BD11" s="72" t="s">
        <v>73</v>
      </c>
    </row>
    <row r="12" spans="1:56" ht="20.100000000000001" customHeight="1">
      <c r="A12"/>
      <c r="B12" s="320"/>
      <c r="C12" s="321"/>
      <c r="D12" s="322"/>
      <c r="E12" s="326"/>
      <c r="F12" s="327"/>
      <c r="G12" s="327"/>
      <c r="H12" s="327"/>
      <c r="I12" s="328"/>
      <c r="J12" s="499"/>
      <c r="K12" s="330" t="s">
        <v>10</v>
      </c>
      <c r="L12" s="331"/>
      <c r="M12" s="331"/>
      <c r="N12" s="332"/>
      <c r="O12" s="345" t="s">
        <v>54</v>
      </c>
      <c r="P12" s="241"/>
      <c r="Q12" s="241"/>
      <c r="R12" s="346"/>
      <c r="S12" s="529" t="s">
        <v>5</v>
      </c>
      <c r="T12" s="529"/>
      <c r="U12" s="529"/>
      <c r="V12" s="529"/>
      <c r="W12" s="58"/>
      <c r="X12"/>
      <c r="Y12" s="36"/>
      <c r="AD12"/>
      <c r="BB12" s="72" t="s">
        <v>58</v>
      </c>
      <c r="BC12" s="80" t="str">
        <f>IF(入力シート!F25="","",入力シート!F25)</f>
        <v/>
      </c>
      <c r="BD12" s="141" t="e">
        <f t="shared" ref="BD12:BD25" si="0">ROUND(BC12/SUM($BC$12:$BC$25),3)</f>
        <v>#VALUE!</v>
      </c>
    </row>
    <row r="13" spans="1:56" ht="20.100000000000001" customHeight="1" thickBot="1">
      <c r="A13"/>
      <c r="B13" s="297" t="s">
        <v>11</v>
      </c>
      <c r="C13" s="298"/>
      <c r="D13" s="298"/>
      <c r="E13" s="298"/>
      <c r="F13" s="298"/>
      <c r="G13" s="298"/>
      <c r="H13" s="298"/>
      <c r="I13" s="299"/>
      <c r="J13" s="37">
        <v>13</v>
      </c>
      <c r="K13" s="300" t="str">
        <f>IF(入力シート!I9="","",入力シート!I9)</f>
        <v/>
      </c>
      <c r="L13" s="301"/>
      <c r="M13" s="301"/>
      <c r="N13" s="302"/>
      <c r="O13" s="535">
        <v>56</v>
      </c>
      <c r="P13" s="536"/>
      <c r="Q13" s="536"/>
      <c r="R13" s="537"/>
      <c r="S13" s="538">
        <v>60.9</v>
      </c>
      <c r="T13" s="539"/>
      <c r="U13" s="539"/>
      <c r="V13" s="540"/>
      <c r="W13" s="38"/>
      <c r="X13" s="27"/>
      <c r="Y13" s="27"/>
      <c r="AD13"/>
      <c r="BB13" s="72" t="s">
        <v>59</v>
      </c>
      <c r="BC13" s="81" t="str">
        <f>IF(入力シート!F26="","",入力シート!F26)</f>
        <v/>
      </c>
      <c r="BD13" s="141" t="e">
        <f t="shared" si="0"/>
        <v>#VALUE!</v>
      </c>
    </row>
    <row r="14" spans="1:56" ht="20.100000000000001" customHeight="1" thickTop="1">
      <c r="A14"/>
      <c r="B14" s="495" t="s">
        <v>106</v>
      </c>
      <c r="C14" s="496"/>
      <c r="D14" s="501" t="s">
        <v>102</v>
      </c>
      <c r="E14" s="504" t="s">
        <v>110</v>
      </c>
      <c r="F14" s="505"/>
      <c r="G14" s="505"/>
      <c r="H14" s="505"/>
      <c r="I14" s="506"/>
      <c r="J14" s="42">
        <v>4</v>
      </c>
      <c r="K14" s="309" t="str">
        <f>IF(入力シート!I10="","",入力シート!I10)</f>
        <v/>
      </c>
      <c r="L14" s="310"/>
      <c r="M14" s="310"/>
      <c r="N14" s="311"/>
      <c r="O14" s="312">
        <v>61.6</v>
      </c>
      <c r="P14" s="313"/>
      <c r="Q14" s="313"/>
      <c r="R14" s="314"/>
      <c r="S14" s="524">
        <v>66.8</v>
      </c>
      <c r="T14" s="525"/>
      <c r="U14" s="525"/>
      <c r="V14" s="526"/>
      <c r="W14" s="38"/>
      <c r="X14" s="27"/>
      <c r="Y14" s="27"/>
      <c r="AD14"/>
      <c r="AG14"/>
      <c r="AH14" s="64"/>
      <c r="AI14" s="64"/>
      <c r="AJ14" s="64"/>
      <c r="BB14" s="72" t="s">
        <v>60</v>
      </c>
      <c r="BC14" s="80" t="str">
        <f>IF(入力シート!F27="","",入力シート!F27)</f>
        <v/>
      </c>
      <c r="BD14" s="141" t="e">
        <f t="shared" si="0"/>
        <v>#VALUE!</v>
      </c>
    </row>
    <row r="15" spans="1:56" ht="20.100000000000001" customHeight="1">
      <c r="A15"/>
      <c r="B15" s="497"/>
      <c r="C15" s="498"/>
      <c r="D15" s="502"/>
      <c r="E15" s="507" t="s">
        <v>111</v>
      </c>
      <c r="F15" s="508"/>
      <c r="G15" s="508"/>
      <c r="H15" s="508"/>
      <c r="I15" s="509"/>
      <c r="J15" s="46">
        <v>2</v>
      </c>
      <c r="K15" s="272" t="str">
        <f>IF(入力シート!I11="","",入力シート!I11)</f>
        <v/>
      </c>
      <c r="L15" s="273"/>
      <c r="M15" s="273"/>
      <c r="N15" s="274"/>
      <c r="O15" s="275">
        <v>45.8</v>
      </c>
      <c r="P15" s="276"/>
      <c r="Q15" s="276"/>
      <c r="R15" s="277"/>
      <c r="S15" s="489">
        <v>52.3</v>
      </c>
      <c r="T15" s="490"/>
      <c r="U15" s="490"/>
      <c r="V15" s="491"/>
      <c r="W15" s="38"/>
      <c r="X15" s="27"/>
      <c r="Y15" s="27"/>
      <c r="AD15"/>
      <c r="AG15"/>
      <c r="AH15" s="64"/>
      <c r="AI15" s="64"/>
      <c r="AJ15" s="64"/>
      <c r="BB15" s="72" t="s">
        <v>61</v>
      </c>
      <c r="BC15" s="80" t="str">
        <f>IF(入力シート!F28="","",入力シート!F28)</f>
        <v/>
      </c>
      <c r="BD15" s="141" t="e">
        <f t="shared" si="0"/>
        <v>#VALUE!</v>
      </c>
    </row>
    <row r="16" spans="1:56" ht="20.100000000000001" customHeight="1">
      <c r="A16"/>
      <c r="B16" s="497"/>
      <c r="C16" s="498"/>
      <c r="D16" s="503"/>
      <c r="E16" s="510" t="s">
        <v>112</v>
      </c>
      <c r="F16" s="511"/>
      <c r="G16" s="511"/>
      <c r="H16" s="511"/>
      <c r="I16" s="512"/>
      <c r="J16" s="62">
        <v>0</v>
      </c>
      <c r="K16" s="294" t="str">
        <f>IF(入力シート!I12="","",入力シート!I12)</f>
        <v/>
      </c>
      <c r="L16" s="295"/>
      <c r="M16" s="295"/>
      <c r="N16" s="296"/>
      <c r="O16" s="284"/>
      <c r="P16" s="285"/>
      <c r="Q16" s="285"/>
      <c r="R16" s="286"/>
      <c r="S16" s="492"/>
      <c r="T16" s="493"/>
      <c r="U16" s="493"/>
      <c r="V16" s="494"/>
      <c r="W16" s="38"/>
      <c r="X16" s="27"/>
      <c r="Y16" s="27"/>
      <c r="AD16"/>
      <c r="AG16"/>
      <c r="AH16" s="64"/>
      <c r="AI16" s="64"/>
      <c r="AJ16" s="64"/>
      <c r="BB16" s="72" t="s">
        <v>62</v>
      </c>
      <c r="BC16" s="80" t="str">
        <f>IF(入力シート!F29="","",入力シート!F29)</f>
        <v/>
      </c>
      <c r="BD16" s="141" t="e">
        <f t="shared" si="0"/>
        <v>#VALUE!</v>
      </c>
    </row>
    <row r="17" spans="1:56" ht="20.100000000000001" customHeight="1">
      <c r="A17"/>
      <c r="B17" s="497"/>
      <c r="C17" s="498"/>
      <c r="D17" s="513" t="s">
        <v>103</v>
      </c>
      <c r="E17" s="514" t="s">
        <v>113</v>
      </c>
      <c r="F17" s="515"/>
      <c r="G17" s="515"/>
      <c r="H17" s="515"/>
      <c r="I17" s="516"/>
      <c r="J17" s="65">
        <v>3</v>
      </c>
      <c r="K17" s="263" t="str">
        <f>IF(入力シート!I13="","",入力シート!I13)</f>
        <v/>
      </c>
      <c r="L17" s="264"/>
      <c r="M17" s="264"/>
      <c r="N17" s="265"/>
      <c r="O17" s="266">
        <v>61.2</v>
      </c>
      <c r="P17" s="267"/>
      <c r="Q17" s="267"/>
      <c r="R17" s="268"/>
      <c r="S17" s="486">
        <v>65.8</v>
      </c>
      <c r="T17" s="487"/>
      <c r="U17" s="487"/>
      <c r="V17" s="488"/>
      <c r="W17" s="38"/>
      <c r="X17" s="27"/>
      <c r="Y17" s="27"/>
      <c r="AD17"/>
      <c r="AG17"/>
      <c r="AH17" s="64"/>
      <c r="AI17" s="63"/>
      <c r="AJ17" s="63"/>
      <c r="BB17" s="72" t="s">
        <v>63</v>
      </c>
      <c r="BC17" s="80" t="str">
        <f>IF(入力シート!F30="","",入力シート!F30)</f>
        <v/>
      </c>
      <c r="BD17" s="141" t="e">
        <f t="shared" si="0"/>
        <v>#VALUE!</v>
      </c>
    </row>
    <row r="18" spans="1:56" ht="20.100000000000001" customHeight="1">
      <c r="A18"/>
      <c r="B18" s="497"/>
      <c r="C18" s="498"/>
      <c r="D18" s="502"/>
      <c r="E18" s="517" t="s">
        <v>114</v>
      </c>
      <c r="F18" s="518"/>
      <c r="G18" s="518"/>
      <c r="H18" s="518"/>
      <c r="I18" s="519"/>
      <c r="J18" s="62">
        <v>2</v>
      </c>
      <c r="K18" s="272" t="str">
        <f>IF(入力シート!I14="","",入力シート!I14)</f>
        <v/>
      </c>
      <c r="L18" s="273"/>
      <c r="M18" s="273"/>
      <c r="N18" s="274"/>
      <c r="O18" s="275">
        <v>41.9</v>
      </c>
      <c r="P18" s="276"/>
      <c r="Q18" s="276"/>
      <c r="R18" s="277"/>
      <c r="S18" s="489">
        <v>45.7</v>
      </c>
      <c r="T18" s="490"/>
      <c r="U18" s="490"/>
      <c r="V18" s="491"/>
      <c r="W18" s="38"/>
      <c r="X18" s="27"/>
      <c r="Y18" s="27"/>
      <c r="AD18"/>
      <c r="BB18" s="72" t="s">
        <v>64</v>
      </c>
      <c r="BC18" s="80" t="str">
        <f>IF(入力シート!F31="","",入力シート!F31)</f>
        <v/>
      </c>
      <c r="BD18" s="141" t="e">
        <f t="shared" si="0"/>
        <v>#VALUE!</v>
      </c>
    </row>
    <row r="19" spans="1:56" ht="20.100000000000001" customHeight="1">
      <c r="A19"/>
      <c r="B19" s="499"/>
      <c r="C19" s="500"/>
      <c r="D19" s="503"/>
      <c r="E19" s="520" t="s">
        <v>115</v>
      </c>
      <c r="F19" s="521"/>
      <c r="G19" s="521"/>
      <c r="H19" s="521"/>
      <c r="I19" s="522"/>
      <c r="J19" s="50">
        <v>2</v>
      </c>
      <c r="K19" s="294" t="str">
        <f>IF(入力シート!I15="","",入力シート!I15)</f>
        <v/>
      </c>
      <c r="L19" s="295"/>
      <c r="M19" s="295"/>
      <c r="N19" s="296"/>
      <c r="O19" s="284">
        <v>62.3</v>
      </c>
      <c r="P19" s="285"/>
      <c r="Q19" s="285"/>
      <c r="R19" s="286"/>
      <c r="S19" s="492">
        <v>65.900000000000006</v>
      </c>
      <c r="T19" s="493"/>
      <c r="U19" s="493"/>
      <c r="V19" s="494"/>
      <c r="W19" s="38"/>
      <c r="X19" s="27"/>
      <c r="Y19" s="27"/>
      <c r="AD19"/>
      <c r="BB19" s="72" t="s">
        <v>65</v>
      </c>
      <c r="BC19" s="80" t="str">
        <f>IF(入力シート!F32="","",入力シート!F32)</f>
        <v/>
      </c>
      <c r="BD19" s="141" t="e">
        <f t="shared" si="0"/>
        <v>#VALUE!</v>
      </c>
    </row>
    <row r="20" spans="1:56" ht="20.100000000000001" customHeight="1">
      <c r="A20"/>
      <c r="B20" s="523" t="s">
        <v>18</v>
      </c>
      <c r="C20" s="523"/>
      <c r="D20" s="523"/>
      <c r="E20" s="39" t="s">
        <v>116</v>
      </c>
      <c r="F20" s="40"/>
      <c r="G20" s="40"/>
      <c r="H20" s="40"/>
      <c r="I20" s="41"/>
      <c r="J20" s="42">
        <v>6</v>
      </c>
      <c r="K20" s="263" t="str">
        <f>IF(入力シート!I16="","",入力シート!I16)</f>
        <v/>
      </c>
      <c r="L20" s="264"/>
      <c r="M20" s="264"/>
      <c r="N20" s="265"/>
      <c r="O20" s="266">
        <v>56.4</v>
      </c>
      <c r="P20" s="267"/>
      <c r="Q20" s="267"/>
      <c r="R20" s="268"/>
      <c r="S20" s="486">
        <v>62</v>
      </c>
      <c r="T20" s="487"/>
      <c r="U20" s="487"/>
      <c r="V20" s="488"/>
      <c r="W20" s="38"/>
      <c r="X20" s="27"/>
      <c r="Y20" s="27"/>
      <c r="AD20"/>
      <c r="BB20" s="72" t="s">
        <v>66</v>
      </c>
      <c r="BC20" s="80" t="str">
        <f>IF(入力シート!F33="","",入力シート!F33)</f>
        <v/>
      </c>
      <c r="BD20" s="141" t="e">
        <f t="shared" si="0"/>
        <v>#VALUE!</v>
      </c>
    </row>
    <row r="21" spans="1:56" ht="20.100000000000001" customHeight="1">
      <c r="A21"/>
      <c r="B21" s="523"/>
      <c r="C21" s="523"/>
      <c r="D21" s="523"/>
      <c r="E21" s="43" t="s">
        <v>117</v>
      </c>
      <c r="F21" s="44"/>
      <c r="G21" s="44"/>
      <c r="H21" s="44"/>
      <c r="I21" s="45"/>
      <c r="J21" s="46">
        <v>7</v>
      </c>
      <c r="K21" s="272" t="str">
        <f>IF(入力シート!I17="","",入力シート!I17)</f>
        <v/>
      </c>
      <c r="L21" s="273"/>
      <c r="M21" s="273"/>
      <c r="N21" s="274"/>
      <c r="O21" s="275">
        <v>56</v>
      </c>
      <c r="P21" s="276"/>
      <c r="Q21" s="276"/>
      <c r="R21" s="277"/>
      <c r="S21" s="489">
        <v>60.1</v>
      </c>
      <c r="T21" s="490"/>
      <c r="U21" s="490"/>
      <c r="V21" s="491"/>
      <c r="W21" s="38"/>
      <c r="X21" s="27"/>
      <c r="Y21" s="27"/>
      <c r="AD21"/>
      <c r="BB21" s="72" t="s">
        <v>67</v>
      </c>
      <c r="BC21" s="80" t="str">
        <f>IF(入力シート!F34="","",入力シート!F34)</f>
        <v/>
      </c>
      <c r="BD21" s="141" t="e">
        <f t="shared" si="0"/>
        <v>#VALUE!</v>
      </c>
    </row>
    <row r="22" spans="1:56" ht="20.100000000000001" customHeight="1">
      <c r="A22"/>
      <c r="B22" s="523"/>
      <c r="C22" s="523"/>
      <c r="D22" s="523"/>
      <c r="E22" s="43" t="s">
        <v>118</v>
      </c>
      <c r="F22" s="48"/>
      <c r="G22" s="48"/>
      <c r="H22" s="48"/>
      <c r="I22" s="49"/>
      <c r="J22" s="50">
        <v>0</v>
      </c>
      <c r="K22" s="294" t="str">
        <f>IF(入力シート!I18="","",入力シート!I18)</f>
        <v/>
      </c>
      <c r="L22" s="295"/>
      <c r="M22" s="295"/>
      <c r="N22" s="296"/>
      <c r="O22" s="284"/>
      <c r="P22" s="285"/>
      <c r="Q22" s="285"/>
      <c r="R22" s="286"/>
      <c r="S22" s="492"/>
      <c r="T22" s="493"/>
      <c r="U22" s="493"/>
      <c r="V22" s="494"/>
      <c r="W22" s="38"/>
      <c r="X22" s="27"/>
      <c r="Y22" s="27"/>
      <c r="AD22"/>
      <c r="BB22" s="72" t="s">
        <v>68</v>
      </c>
      <c r="BC22" s="80" t="str">
        <f>IF(入力シート!F35="","",入力シート!F35)</f>
        <v/>
      </c>
      <c r="BD22" s="141" t="e">
        <f t="shared" si="0"/>
        <v>#VALUE!</v>
      </c>
    </row>
    <row r="23" spans="1:56" ht="20.100000000000001" customHeight="1">
      <c r="A23"/>
      <c r="B23" s="485" t="s">
        <v>22</v>
      </c>
      <c r="C23" s="485"/>
      <c r="D23" s="485"/>
      <c r="E23" s="39" t="s">
        <v>119</v>
      </c>
      <c r="F23" s="51"/>
      <c r="G23" s="51"/>
      <c r="H23" s="51"/>
      <c r="I23" s="26"/>
      <c r="J23" s="42">
        <v>9</v>
      </c>
      <c r="K23" s="263" t="str">
        <f>IF(入力シート!I19="","",入力シート!I19)</f>
        <v/>
      </c>
      <c r="L23" s="264"/>
      <c r="M23" s="264"/>
      <c r="N23" s="265"/>
      <c r="O23" s="266">
        <v>57.5</v>
      </c>
      <c r="P23" s="267"/>
      <c r="Q23" s="267"/>
      <c r="R23" s="268"/>
      <c r="S23" s="486">
        <v>61.9</v>
      </c>
      <c r="T23" s="487"/>
      <c r="U23" s="487"/>
      <c r="V23" s="488"/>
      <c r="W23" s="38"/>
      <c r="X23" s="27"/>
      <c r="Y23" s="27"/>
      <c r="AD23"/>
      <c r="BB23" s="72" t="s">
        <v>69</v>
      </c>
      <c r="BC23" s="80" t="str">
        <f>IF(入力シート!F36="","",入力シート!F36)</f>
        <v/>
      </c>
      <c r="BD23" s="141" t="e">
        <f t="shared" si="0"/>
        <v>#VALUE!</v>
      </c>
    </row>
    <row r="24" spans="1:56" ht="20.100000000000001" customHeight="1">
      <c r="A24"/>
      <c r="B24" s="485"/>
      <c r="C24" s="485"/>
      <c r="D24" s="485"/>
      <c r="E24" s="43" t="s">
        <v>120</v>
      </c>
      <c r="F24" s="52"/>
      <c r="G24" s="52"/>
      <c r="H24" s="52"/>
      <c r="I24" s="53"/>
      <c r="J24" s="46">
        <v>2</v>
      </c>
      <c r="K24" s="272" t="str">
        <f>IF(入力シート!I20="","",入力シート!I20)</f>
        <v/>
      </c>
      <c r="L24" s="273"/>
      <c r="M24" s="273"/>
      <c r="N24" s="274"/>
      <c r="O24" s="275">
        <v>55.8</v>
      </c>
      <c r="P24" s="276"/>
      <c r="Q24" s="276"/>
      <c r="R24" s="277"/>
      <c r="S24" s="489">
        <v>62.6</v>
      </c>
      <c r="T24" s="490"/>
      <c r="U24" s="490"/>
      <c r="V24" s="491"/>
      <c r="W24" s="38"/>
      <c r="X24" s="27"/>
      <c r="Y24" s="27"/>
      <c r="AD24"/>
      <c r="BB24" s="72" t="s">
        <v>70</v>
      </c>
      <c r="BC24" s="80" t="str">
        <f>IF(入力シート!F37="","",入力シート!F37)</f>
        <v/>
      </c>
      <c r="BD24" s="141" t="e">
        <f t="shared" si="0"/>
        <v>#VALUE!</v>
      </c>
    </row>
    <row r="25" spans="1:56" ht="20.100000000000001" customHeight="1" thickBot="1">
      <c r="A25"/>
      <c r="B25" s="485"/>
      <c r="C25" s="485"/>
      <c r="D25" s="485"/>
      <c r="E25" s="47" t="s">
        <v>121</v>
      </c>
      <c r="F25" s="54"/>
      <c r="G25" s="54"/>
      <c r="H25" s="54"/>
      <c r="I25" s="55"/>
      <c r="J25" s="50">
        <v>2</v>
      </c>
      <c r="K25" s="281" t="str">
        <f>IF(入力シート!I21="","",入力シート!I21)</f>
        <v/>
      </c>
      <c r="L25" s="282"/>
      <c r="M25" s="282"/>
      <c r="N25" s="283"/>
      <c r="O25" s="284">
        <v>50.7</v>
      </c>
      <c r="P25" s="285"/>
      <c r="Q25" s="285"/>
      <c r="R25" s="286"/>
      <c r="S25" s="492">
        <v>54.9</v>
      </c>
      <c r="T25" s="493"/>
      <c r="U25" s="493"/>
      <c r="V25" s="494"/>
      <c r="W25" s="38"/>
      <c r="X25" s="27"/>
      <c r="Y25" s="27"/>
      <c r="AD25"/>
      <c r="BB25" s="72" t="s">
        <v>71</v>
      </c>
      <c r="BC25" s="80" t="str">
        <f>IF(入力シート!F38="","",入力シート!F38)</f>
        <v/>
      </c>
      <c r="BD25" s="141" t="e">
        <f t="shared" si="0"/>
        <v>#VALUE!</v>
      </c>
    </row>
    <row r="26" spans="1:56" ht="17.25" customHeight="1">
      <c r="A26"/>
      <c r="B26"/>
      <c r="C26"/>
      <c r="D26"/>
      <c r="E26" s="107"/>
      <c r="F26" s="107"/>
      <c r="G26" s="107"/>
      <c r="H26" s="107"/>
      <c r="I26" s="107"/>
      <c r="J26" s="107"/>
      <c r="K26" s="107"/>
      <c r="L26" s="107"/>
      <c r="M26" s="107"/>
      <c r="N26" s="107"/>
      <c r="O26" s="107"/>
      <c r="P26"/>
      <c r="Q26"/>
      <c r="R26"/>
      <c r="S26"/>
      <c r="T26"/>
      <c r="U26"/>
      <c r="V26"/>
      <c r="W26"/>
      <c r="X26"/>
      <c r="Y26"/>
      <c r="Z26"/>
      <c r="AA26"/>
      <c r="AB26"/>
      <c r="AC26"/>
      <c r="AD26"/>
    </row>
    <row r="27" spans="1:56" ht="17.25" customHeight="1">
      <c r="A27"/>
      <c r="B27" s="56" t="s">
        <v>26</v>
      </c>
      <c r="C27"/>
      <c r="D27"/>
      <c r="E27" s="108"/>
      <c r="F27" s="108"/>
      <c r="G27" s="108"/>
      <c r="H27" s="108"/>
      <c r="I27" s="108"/>
      <c r="J27" s="108"/>
      <c r="K27" s="108"/>
      <c r="L27" s="108"/>
      <c r="M27" s="108"/>
      <c r="N27" s="108"/>
      <c r="O27" s="108"/>
      <c r="P27"/>
      <c r="Q27"/>
      <c r="R27"/>
      <c r="S27"/>
      <c r="T27"/>
      <c r="U27"/>
      <c r="V27"/>
      <c r="W27"/>
      <c r="X27"/>
      <c r="Y27"/>
      <c r="Z27"/>
      <c r="AA27"/>
      <c r="AB27"/>
      <c r="AC27"/>
      <c r="AD27"/>
    </row>
    <row r="28" spans="1:56" ht="34.200000000000003" customHeight="1">
      <c r="A28"/>
      <c r="B28" s="252" t="s">
        <v>27</v>
      </c>
      <c r="C28" s="247" t="s">
        <v>28</v>
      </c>
      <c r="D28" s="248"/>
      <c r="E28" s="248"/>
      <c r="F28" s="248"/>
      <c r="G28" s="248"/>
      <c r="H28" s="244" t="s">
        <v>29</v>
      </c>
      <c r="I28" s="245"/>
      <c r="J28" s="245"/>
      <c r="K28" s="245"/>
      <c r="L28" s="245"/>
      <c r="M28" s="258" t="s">
        <v>51</v>
      </c>
      <c r="N28" s="241"/>
      <c r="O28" s="241"/>
      <c r="P28" s="241"/>
      <c r="Q28" s="241"/>
      <c r="R28" s="243"/>
      <c r="S28" s="247" t="s">
        <v>18</v>
      </c>
      <c r="T28" s="248"/>
      <c r="U28" s="249"/>
      <c r="V28" s="244" t="s">
        <v>22</v>
      </c>
      <c r="W28" s="245"/>
      <c r="X28" s="246"/>
      <c r="Y28" s="247" t="s">
        <v>30</v>
      </c>
      <c r="Z28" s="248"/>
      <c r="AA28" s="248"/>
      <c r="AB28" s="249"/>
      <c r="AC28" s="248" t="s">
        <v>130</v>
      </c>
      <c r="AD28" s="248"/>
      <c r="AE28" s="249"/>
      <c r="AF28"/>
    </row>
    <row r="29" spans="1:56" ht="34.200000000000003" customHeight="1" thickBot="1">
      <c r="A29"/>
      <c r="B29" s="484"/>
      <c r="C29" s="254"/>
      <c r="D29" s="255"/>
      <c r="E29" s="255"/>
      <c r="F29" s="255"/>
      <c r="G29" s="255"/>
      <c r="H29" s="256"/>
      <c r="I29" s="257"/>
      <c r="J29" s="257"/>
      <c r="K29" s="257"/>
      <c r="L29" s="257"/>
      <c r="M29" s="479" t="s">
        <v>47</v>
      </c>
      <c r="N29" s="480"/>
      <c r="O29" s="481"/>
      <c r="P29" s="482" t="s">
        <v>52</v>
      </c>
      <c r="Q29" s="482"/>
      <c r="R29" s="483"/>
      <c r="S29" s="291"/>
      <c r="T29" s="292"/>
      <c r="U29" s="293"/>
      <c r="V29" s="260"/>
      <c r="W29" s="261"/>
      <c r="X29" s="262"/>
      <c r="Y29" s="254"/>
      <c r="Z29" s="255"/>
      <c r="AA29" s="255"/>
      <c r="AB29" s="290"/>
      <c r="AC29" s="255"/>
      <c r="AD29" s="255"/>
      <c r="AE29" s="290"/>
      <c r="AF29"/>
    </row>
    <row r="30" spans="1:56" ht="310.2" customHeight="1">
      <c r="A30"/>
      <c r="B30" s="253"/>
      <c r="C30" s="254"/>
      <c r="D30" s="255"/>
      <c r="E30" s="255"/>
      <c r="F30" s="255"/>
      <c r="G30" s="255"/>
      <c r="H30" s="260"/>
      <c r="I30" s="261"/>
      <c r="J30" s="261"/>
      <c r="K30" s="261"/>
      <c r="L30" s="262"/>
      <c r="M30" s="205" t="s">
        <v>156</v>
      </c>
      <c r="N30" s="206" t="s">
        <v>157</v>
      </c>
      <c r="O30" s="207" t="s">
        <v>158</v>
      </c>
      <c r="P30" s="25" t="s">
        <v>48</v>
      </c>
      <c r="Q30" s="2" t="s">
        <v>49</v>
      </c>
      <c r="R30" s="3" t="s">
        <v>50</v>
      </c>
      <c r="S30" s="25" t="s">
        <v>19</v>
      </c>
      <c r="T30" s="2" t="s">
        <v>20</v>
      </c>
      <c r="U30" s="3" t="s">
        <v>21</v>
      </c>
      <c r="V30" s="1" t="s">
        <v>23</v>
      </c>
      <c r="W30" s="2" t="s">
        <v>24</v>
      </c>
      <c r="X30" s="4" t="s">
        <v>25</v>
      </c>
      <c r="Y30" s="250" t="s">
        <v>10</v>
      </c>
      <c r="Z30" s="251"/>
      <c r="AA30" s="75" t="s">
        <v>55</v>
      </c>
      <c r="AB30" s="5" t="s">
        <v>189</v>
      </c>
      <c r="AC30" s="77" t="s">
        <v>10</v>
      </c>
      <c r="AD30" s="203" t="s">
        <v>54</v>
      </c>
      <c r="AE30" s="209" t="s">
        <v>5</v>
      </c>
      <c r="AF30"/>
    </row>
    <row r="31" spans="1:56" ht="60" customHeight="1">
      <c r="A31"/>
      <c r="B31" s="7" t="s">
        <v>53</v>
      </c>
      <c r="C31" s="234" t="s">
        <v>168</v>
      </c>
      <c r="D31" s="235"/>
      <c r="E31" s="235"/>
      <c r="F31" s="235"/>
      <c r="G31" s="236"/>
      <c r="H31" s="234" t="s">
        <v>169</v>
      </c>
      <c r="I31" s="235"/>
      <c r="J31" s="235"/>
      <c r="K31" s="235"/>
      <c r="L31" s="236"/>
      <c r="M31" s="8" t="s">
        <v>128</v>
      </c>
      <c r="N31" s="9" t="s">
        <v>128</v>
      </c>
      <c r="O31" s="60" t="s">
        <v>128</v>
      </c>
      <c r="P31" s="8" t="s">
        <v>248</v>
      </c>
      <c r="Q31" s="61"/>
      <c r="R31" s="10" t="s">
        <v>128</v>
      </c>
      <c r="S31" s="59" t="s">
        <v>128</v>
      </c>
      <c r="T31" s="12" t="s">
        <v>170</v>
      </c>
      <c r="U31" s="13" t="s">
        <v>128</v>
      </c>
      <c r="V31" s="11" t="s">
        <v>129</v>
      </c>
      <c r="W31" s="12" t="s">
        <v>128</v>
      </c>
      <c r="X31" s="14" t="s">
        <v>128</v>
      </c>
      <c r="Y31" s="237" t="str">
        <f>IF(入力シート!B26="","",入力シート!B26)</f>
        <v/>
      </c>
      <c r="Z31" s="238"/>
      <c r="AA31" s="76">
        <v>70.099999999999994</v>
      </c>
      <c r="AB31" s="15">
        <v>73.900000000000006</v>
      </c>
      <c r="AC31" s="78" t="str">
        <f>IF(入力シート!C26="","",入力シート!C26)</f>
        <v/>
      </c>
      <c r="AD31" s="204">
        <v>1</v>
      </c>
      <c r="AE31" s="202">
        <v>0.8</v>
      </c>
      <c r="AF31"/>
    </row>
    <row r="32" spans="1:56" ht="60" customHeight="1">
      <c r="A32"/>
      <c r="B32" s="7" t="s">
        <v>159</v>
      </c>
      <c r="C32" s="234" t="s">
        <v>171</v>
      </c>
      <c r="D32" s="235"/>
      <c r="E32" s="235"/>
      <c r="F32" s="235"/>
      <c r="G32" s="236"/>
      <c r="H32" s="234" t="s">
        <v>172</v>
      </c>
      <c r="I32" s="235"/>
      <c r="J32" s="235"/>
      <c r="K32" s="235"/>
      <c r="L32" s="236"/>
      <c r="M32" s="8" t="s">
        <v>128</v>
      </c>
      <c r="N32" s="9"/>
      <c r="O32" s="60" t="s">
        <v>128</v>
      </c>
      <c r="P32" s="8" t="s">
        <v>249</v>
      </c>
      <c r="Q32" s="61"/>
      <c r="R32" s="10" t="s">
        <v>128</v>
      </c>
      <c r="S32" s="59"/>
      <c r="T32" s="12" t="s">
        <v>170</v>
      </c>
      <c r="U32" s="13" t="s">
        <v>128</v>
      </c>
      <c r="V32" s="11" t="s">
        <v>129</v>
      </c>
      <c r="W32" s="12" t="s">
        <v>128</v>
      </c>
      <c r="X32" s="14" t="s">
        <v>128</v>
      </c>
      <c r="Y32" s="237" t="str">
        <f>IF(入力シート!B27="","",入力シート!B27)</f>
        <v/>
      </c>
      <c r="Z32" s="238"/>
      <c r="AA32" s="76">
        <v>55.8</v>
      </c>
      <c r="AB32" s="15">
        <v>60.2</v>
      </c>
      <c r="AC32" s="78" t="str">
        <f>IF(入力シート!C27="","",入力シート!C27)</f>
        <v/>
      </c>
      <c r="AD32" s="204">
        <v>0.8</v>
      </c>
      <c r="AE32" s="202">
        <v>0.6</v>
      </c>
      <c r="AF32"/>
    </row>
    <row r="33" spans="1:41" ht="60" customHeight="1">
      <c r="A33"/>
      <c r="B33" s="7" t="s">
        <v>160</v>
      </c>
      <c r="C33" s="234" t="s">
        <v>173</v>
      </c>
      <c r="D33" s="235"/>
      <c r="E33" s="235"/>
      <c r="F33" s="235"/>
      <c r="G33" s="236"/>
      <c r="H33" s="234" t="s">
        <v>172</v>
      </c>
      <c r="I33" s="235"/>
      <c r="J33" s="235"/>
      <c r="K33" s="235"/>
      <c r="L33" s="236"/>
      <c r="M33" s="8" t="s">
        <v>128</v>
      </c>
      <c r="N33" s="9" t="s">
        <v>128</v>
      </c>
      <c r="O33" s="60" t="s">
        <v>128</v>
      </c>
      <c r="P33" s="8" t="s">
        <v>249</v>
      </c>
      <c r="Q33" s="61"/>
      <c r="R33" s="10" t="s">
        <v>128</v>
      </c>
      <c r="S33" s="59" t="s">
        <v>128</v>
      </c>
      <c r="T33" s="12" t="s">
        <v>129</v>
      </c>
      <c r="U33" s="13" t="s">
        <v>128</v>
      </c>
      <c r="V33" s="11" t="s">
        <v>129</v>
      </c>
      <c r="W33" s="12" t="s">
        <v>128</v>
      </c>
      <c r="X33" s="14" t="s">
        <v>128</v>
      </c>
      <c r="Y33" s="237" t="str">
        <f>IF(入力シート!B28="","",入力シート!B28)</f>
        <v/>
      </c>
      <c r="Z33" s="238"/>
      <c r="AA33" s="76">
        <v>57.8</v>
      </c>
      <c r="AB33" s="15">
        <v>63.2</v>
      </c>
      <c r="AC33" s="78" t="str">
        <f>IF(入力シート!C28="","",入力シート!C28)</f>
        <v/>
      </c>
      <c r="AD33" s="204">
        <v>0.8</v>
      </c>
      <c r="AE33" s="202">
        <v>0.7</v>
      </c>
      <c r="AF33"/>
    </row>
    <row r="34" spans="1:41" ht="60" customHeight="1">
      <c r="A34"/>
      <c r="B34" s="7" t="s">
        <v>161</v>
      </c>
      <c r="C34" s="234" t="s">
        <v>246</v>
      </c>
      <c r="D34" s="235"/>
      <c r="E34" s="235"/>
      <c r="F34" s="235"/>
      <c r="G34" s="236"/>
      <c r="H34" s="234" t="s">
        <v>247</v>
      </c>
      <c r="I34" s="235"/>
      <c r="J34" s="235"/>
      <c r="K34" s="235"/>
      <c r="L34" s="236"/>
      <c r="M34" s="8" t="s">
        <v>250</v>
      </c>
      <c r="N34" s="9" t="s">
        <v>128</v>
      </c>
      <c r="O34" s="60" t="s">
        <v>128</v>
      </c>
      <c r="P34" s="8"/>
      <c r="Q34" s="61" t="s">
        <v>128</v>
      </c>
      <c r="R34" s="10" t="s">
        <v>128</v>
      </c>
      <c r="S34" s="59" t="s">
        <v>170</v>
      </c>
      <c r="T34" s="12"/>
      <c r="U34" s="13" t="s">
        <v>128</v>
      </c>
      <c r="V34" s="11" t="s">
        <v>129</v>
      </c>
      <c r="W34" s="12" t="s">
        <v>128</v>
      </c>
      <c r="X34" s="14" t="s">
        <v>128</v>
      </c>
      <c r="Y34" s="237" t="str">
        <f>IF(入力シート!B29="","",入力シート!B29)</f>
        <v/>
      </c>
      <c r="Z34" s="238"/>
      <c r="AA34" s="76">
        <v>62.2</v>
      </c>
      <c r="AB34" s="15">
        <v>65.2</v>
      </c>
      <c r="AC34" s="78" t="str">
        <f>IF(入力シート!C29="","",入力シート!C29)</f>
        <v/>
      </c>
      <c r="AD34" s="204">
        <v>1</v>
      </c>
      <c r="AE34" s="202">
        <v>0.8</v>
      </c>
      <c r="AF34"/>
    </row>
    <row r="35" spans="1:41" ht="60" customHeight="1">
      <c r="A35"/>
      <c r="B35" s="7" t="s">
        <v>122</v>
      </c>
      <c r="C35" s="234" t="s">
        <v>174</v>
      </c>
      <c r="D35" s="235"/>
      <c r="E35" s="235"/>
      <c r="F35" s="235"/>
      <c r="G35" s="236"/>
      <c r="H35" s="234" t="s">
        <v>175</v>
      </c>
      <c r="I35" s="235"/>
      <c r="J35" s="235"/>
      <c r="K35" s="235"/>
      <c r="L35" s="236"/>
      <c r="M35" s="8" t="s">
        <v>128</v>
      </c>
      <c r="N35" s="9"/>
      <c r="O35" s="60" t="s">
        <v>128</v>
      </c>
      <c r="P35" s="8" t="s">
        <v>128</v>
      </c>
      <c r="Q35" s="61" t="s">
        <v>251</v>
      </c>
      <c r="R35" s="10" t="s">
        <v>128</v>
      </c>
      <c r="S35" s="59"/>
      <c r="T35" s="12" t="s">
        <v>129</v>
      </c>
      <c r="U35" s="13" t="s">
        <v>128</v>
      </c>
      <c r="V35" s="11" t="s">
        <v>129</v>
      </c>
      <c r="W35" s="12" t="s">
        <v>128</v>
      </c>
      <c r="X35" s="14" t="s">
        <v>128</v>
      </c>
      <c r="Y35" s="237" t="str">
        <f>IF(入力シート!B30="","",入力シート!B30)</f>
        <v/>
      </c>
      <c r="Z35" s="238"/>
      <c r="AA35" s="76">
        <v>56.7</v>
      </c>
      <c r="AB35" s="15">
        <v>57.9</v>
      </c>
      <c r="AC35" s="78" t="str">
        <f>IF(入力シート!C30="","",入力シート!C30)</f>
        <v/>
      </c>
      <c r="AD35" s="204">
        <v>0.8</v>
      </c>
      <c r="AE35" s="202">
        <v>0.8</v>
      </c>
      <c r="AF35"/>
    </row>
    <row r="36" spans="1:41" ht="60" customHeight="1">
      <c r="A36"/>
      <c r="B36" s="7" t="s">
        <v>123</v>
      </c>
      <c r="C36" s="234" t="s">
        <v>176</v>
      </c>
      <c r="D36" s="235"/>
      <c r="E36" s="235"/>
      <c r="F36" s="235"/>
      <c r="G36" s="236"/>
      <c r="H36" s="234" t="s">
        <v>177</v>
      </c>
      <c r="I36" s="235"/>
      <c r="J36" s="235"/>
      <c r="K36" s="235"/>
      <c r="L36" s="236"/>
      <c r="M36" s="8" t="s">
        <v>128</v>
      </c>
      <c r="N36" s="9" t="s">
        <v>252</v>
      </c>
      <c r="O36" s="60" t="s">
        <v>128</v>
      </c>
      <c r="P36" s="8" t="s">
        <v>128</v>
      </c>
      <c r="Q36" s="61"/>
      <c r="R36" s="10" t="s">
        <v>128</v>
      </c>
      <c r="S36" s="59" t="s">
        <v>170</v>
      </c>
      <c r="T36" s="12"/>
      <c r="U36" s="13"/>
      <c r="V36" s="11" t="s">
        <v>129</v>
      </c>
      <c r="W36" s="12" t="s">
        <v>128</v>
      </c>
      <c r="X36" s="14" t="s">
        <v>128</v>
      </c>
      <c r="Y36" s="237" t="str">
        <f>IF(入力シート!B31="","",入力シート!B31)</f>
        <v/>
      </c>
      <c r="Z36" s="238"/>
      <c r="AA36" s="76">
        <v>44.2</v>
      </c>
      <c r="AB36" s="15">
        <v>48.9</v>
      </c>
      <c r="AC36" s="78" t="str">
        <f>IF(入力シート!C31="","",入力シート!C31)</f>
        <v/>
      </c>
      <c r="AD36" s="204">
        <v>1</v>
      </c>
      <c r="AE36" s="202">
        <v>1.1000000000000001</v>
      </c>
      <c r="AF36"/>
    </row>
    <row r="37" spans="1:41" ht="60" customHeight="1">
      <c r="A37"/>
      <c r="B37" s="7" t="s">
        <v>162</v>
      </c>
      <c r="C37" s="234" t="s">
        <v>188</v>
      </c>
      <c r="D37" s="235"/>
      <c r="E37" s="235"/>
      <c r="F37" s="235"/>
      <c r="G37" s="236"/>
      <c r="H37" s="473" t="s">
        <v>127</v>
      </c>
      <c r="I37" s="474"/>
      <c r="J37" s="474"/>
      <c r="K37" s="474"/>
      <c r="L37" s="475"/>
      <c r="M37" s="8" t="s">
        <v>253</v>
      </c>
      <c r="N37" s="9" t="s">
        <v>128</v>
      </c>
      <c r="O37" s="60" t="s">
        <v>128</v>
      </c>
      <c r="P37" s="8" t="s">
        <v>128</v>
      </c>
      <c r="Q37" s="61"/>
      <c r="R37" s="10" t="s">
        <v>128</v>
      </c>
      <c r="S37" s="59" t="s">
        <v>129</v>
      </c>
      <c r="T37" s="12"/>
      <c r="U37" s="13" t="s">
        <v>128</v>
      </c>
      <c r="V37" s="11" t="s">
        <v>128</v>
      </c>
      <c r="W37" s="12" t="s">
        <v>129</v>
      </c>
      <c r="X37" s="14"/>
      <c r="Y37" s="237" t="str">
        <f>IF(入力シート!B32="","",入力シート!B32)</f>
        <v/>
      </c>
      <c r="Z37" s="238"/>
      <c r="AA37" s="76">
        <v>76.400000000000006</v>
      </c>
      <c r="AB37" s="15">
        <v>80</v>
      </c>
      <c r="AC37" s="78" t="str">
        <f>IF(入力シート!C32="","",入力シート!C32)</f>
        <v/>
      </c>
      <c r="AD37" s="204">
        <v>4.5999999999999996</v>
      </c>
      <c r="AE37" s="202">
        <v>4.0999999999999996</v>
      </c>
      <c r="AF37"/>
    </row>
    <row r="38" spans="1:41" ht="60" customHeight="1">
      <c r="A38"/>
      <c r="B38" s="7" t="s">
        <v>163</v>
      </c>
      <c r="C38" s="234" t="s">
        <v>187</v>
      </c>
      <c r="D38" s="235"/>
      <c r="E38" s="235"/>
      <c r="F38" s="235"/>
      <c r="G38" s="236"/>
      <c r="H38" s="476"/>
      <c r="I38" s="477"/>
      <c r="J38" s="477"/>
      <c r="K38" s="477"/>
      <c r="L38" s="478"/>
      <c r="M38" s="8" t="s">
        <v>253</v>
      </c>
      <c r="N38" s="9" t="s">
        <v>128</v>
      </c>
      <c r="O38" s="60" t="s">
        <v>128</v>
      </c>
      <c r="P38" s="8" t="s">
        <v>128</v>
      </c>
      <c r="Q38" s="61"/>
      <c r="R38" s="10" t="s">
        <v>128</v>
      </c>
      <c r="S38" s="59" t="s">
        <v>129</v>
      </c>
      <c r="T38" s="12" t="s">
        <v>128</v>
      </c>
      <c r="U38" s="13" t="s">
        <v>128</v>
      </c>
      <c r="V38" s="11" t="s">
        <v>128</v>
      </c>
      <c r="W38" s="12" t="s">
        <v>170</v>
      </c>
      <c r="X38" s="14" t="s">
        <v>128</v>
      </c>
      <c r="Y38" s="237" t="str">
        <f>IF(入力シート!B33="","",入力シート!B33)</f>
        <v/>
      </c>
      <c r="Z38" s="238"/>
      <c r="AA38" s="76">
        <v>35.1</v>
      </c>
      <c r="AB38" s="15">
        <v>45.2</v>
      </c>
      <c r="AC38" s="78" t="str">
        <f>IF(入力シート!C33="","",入力シート!C33)</f>
        <v/>
      </c>
      <c r="AD38" s="204">
        <v>8.6999999999999993</v>
      </c>
      <c r="AE38" s="202">
        <v>6.6</v>
      </c>
      <c r="AF38"/>
    </row>
    <row r="39" spans="1:41" ht="60" customHeight="1">
      <c r="A39"/>
      <c r="B39" s="7" t="s">
        <v>164</v>
      </c>
      <c r="C39" s="234" t="s">
        <v>186</v>
      </c>
      <c r="D39" s="235"/>
      <c r="E39" s="235"/>
      <c r="F39" s="235"/>
      <c r="G39" s="236"/>
      <c r="H39" s="234" t="s">
        <v>185</v>
      </c>
      <c r="I39" s="235"/>
      <c r="J39" s="235"/>
      <c r="K39" s="235"/>
      <c r="L39" s="236"/>
      <c r="M39" s="8"/>
      <c r="N39" s="9" t="s">
        <v>128</v>
      </c>
      <c r="O39" s="60" t="s">
        <v>128</v>
      </c>
      <c r="P39" s="8" t="s">
        <v>128</v>
      </c>
      <c r="Q39" s="61" t="s">
        <v>253</v>
      </c>
      <c r="R39" s="10" t="s">
        <v>128</v>
      </c>
      <c r="S39" s="59"/>
      <c r="T39" s="12" t="s">
        <v>129</v>
      </c>
      <c r="U39" s="13" t="s">
        <v>128</v>
      </c>
      <c r="V39" s="11" t="s">
        <v>128</v>
      </c>
      <c r="W39" s="12"/>
      <c r="X39" s="14" t="s">
        <v>170</v>
      </c>
      <c r="Y39" s="237" t="str">
        <f>IF(入力シート!B34="","",入力シート!B34)</f>
        <v/>
      </c>
      <c r="Z39" s="238"/>
      <c r="AA39" s="76">
        <v>27.1</v>
      </c>
      <c r="AB39" s="15">
        <v>33.5</v>
      </c>
      <c r="AC39" s="78" t="str">
        <f>IF(入力シート!C34="","",入力シート!C34)</f>
        <v/>
      </c>
      <c r="AD39" s="204">
        <v>5</v>
      </c>
      <c r="AE39" s="202">
        <v>5.2</v>
      </c>
      <c r="AF39"/>
    </row>
    <row r="40" spans="1:41" ht="60" customHeight="1">
      <c r="A40"/>
      <c r="B40" s="7" t="s">
        <v>124</v>
      </c>
      <c r="C40" s="234" t="s">
        <v>184</v>
      </c>
      <c r="D40" s="235"/>
      <c r="E40" s="235"/>
      <c r="F40" s="235"/>
      <c r="G40" s="236"/>
      <c r="H40" s="234" t="s">
        <v>183</v>
      </c>
      <c r="I40" s="235"/>
      <c r="J40" s="235"/>
      <c r="K40" s="235"/>
      <c r="L40" s="236"/>
      <c r="M40" s="8" t="s">
        <v>254</v>
      </c>
      <c r="N40" s="9" t="s">
        <v>128</v>
      </c>
      <c r="O40" s="60"/>
      <c r="P40" s="8" t="s">
        <v>128</v>
      </c>
      <c r="Q40" s="61" t="s">
        <v>128</v>
      </c>
      <c r="R40" s="10" t="s">
        <v>128</v>
      </c>
      <c r="S40" s="59" t="s">
        <v>129</v>
      </c>
      <c r="T40" s="12" t="s">
        <v>128</v>
      </c>
      <c r="U40" s="13" t="s">
        <v>128</v>
      </c>
      <c r="V40" s="11" t="s">
        <v>129</v>
      </c>
      <c r="W40" s="12" t="s">
        <v>128</v>
      </c>
      <c r="X40" s="14" t="s">
        <v>128</v>
      </c>
      <c r="Y40" s="237" t="str">
        <f>IF(入力シート!B35="","",入力シート!B35)</f>
        <v/>
      </c>
      <c r="Z40" s="238"/>
      <c r="AA40" s="76">
        <v>72.8</v>
      </c>
      <c r="AB40" s="15">
        <v>76.7</v>
      </c>
      <c r="AC40" s="78" t="str">
        <f>IF(入力シート!C35="","",入力シート!C35)</f>
        <v/>
      </c>
      <c r="AD40" s="204">
        <v>3.3</v>
      </c>
      <c r="AE40" s="202">
        <v>2.2000000000000002</v>
      </c>
      <c r="AF40"/>
    </row>
    <row r="41" spans="1:41" ht="60" customHeight="1">
      <c r="A41"/>
      <c r="B41" s="7" t="s">
        <v>165</v>
      </c>
      <c r="C41" s="234" t="s">
        <v>182</v>
      </c>
      <c r="D41" s="235"/>
      <c r="E41" s="235"/>
      <c r="F41" s="235"/>
      <c r="G41" s="236"/>
      <c r="H41" s="234" t="s">
        <v>126</v>
      </c>
      <c r="I41" s="235"/>
      <c r="J41" s="235"/>
      <c r="K41" s="235"/>
      <c r="L41" s="236"/>
      <c r="M41" s="8" t="s">
        <v>128</v>
      </c>
      <c r="N41" s="9" t="s">
        <v>251</v>
      </c>
      <c r="O41" s="60" t="s">
        <v>128</v>
      </c>
      <c r="P41" s="8" t="s">
        <v>128</v>
      </c>
      <c r="Q41" s="61" t="s">
        <v>128</v>
      </c>
      <c r="R41" s="10"/>
      <c r="S41" s="59" t="s">
        <v>129</v>
      </c>
      <c r="T41" s="12"/>
      <c r="U41" s="13" t="s">
        <v>128</v>
      </c>
      <c r="V41" s="11" t="s">
        <v>129</v>
      </c>
      <c r="W41" s="12"/>
      <c r="X41" s="14"/>
      <c r="Y41" s="237" t="str">
        <f>IF(入力シート!B36="","",入力シート!B36)</f>
        <v/>
      </c>
      <c r="Z41" s="238"/>
      <c r="AA41" s="76">
        <v>47.5</v>
      </c>
      <c r="AB41" s="15">
        <v>55.6</v>
      </c>
      <c r="AC41" s="78" t="str">
        <f>IF(入力シート!C36="","",入力シート!C36)</f>
        <v/>
      </c>
      <c r="AD41" s="204">
        <v>3.9</v>
      </c>
      <c r="AE41" s="202">
        <v>2.5</v>
      </c>
      <c r="AF41"/>
    </row>
    <row r="42" spans="1:41" ht="60" customHeight="1">
      <c r="A42"/>
      <c r="B42" s="7" t="s">
        <v>245</v>
      </c>
      <c r="C42" s="234" t="s">
        <v>181</v>
      </c>
      <c r="D42" s="235"/>
      <c r="E42" s="235"/>
      <c r="F42" s="235"/>
      <c r="G42" s="236"/>
      <c r="H42" s="234" t="s">
        <v>180</v>
      </c>
      <c r="I42" s="235"/>
      <c r="J42" s="235"/>
      <c r="K42" s="235"/>
      <c r="L42" s="236"/>
      <c r="M42" s="8" t="s">
        <v>128</v>
      </c>
      <c r="N42" s="9" t="s">
        <v>128</v>
      </c>
      <c r="O42" s="60" t="s">
        <v>128</v>
      </c>
      <c r="P42" s="8" t="s">
        <v>128</v>
      </c>
      <c r="Q42" s="87" t="s">
        <v>128</v>
      </c>
      <c r="R42" s="10" t="s">
        <v>249</v>
      </c>
      <c r="S42" s="59" t="s">
        <v>128</v>
      </c>
      <c r="T42" s="12" t="s">
        <v>129</v>
      </c>
      <c r="U42" s="13" t="s">
        <v>128</v>
      </c>
      <c r="V42" s="11" t="s">
        <v>129</v>
      </c>
      <c r="W42" s="12" t="s">
        <v>128</v>
      </c>
      <c r="X42" s="14" t="s">
        <v>128</v>
      </c>
      <c r="Y42" s="237" t="str">
        <f>IF(入力シート!B37="","",入力シート!B37)</f>
        <v/>
      </c>
      <c r="Z42" s="238"/>
      <c r="AA42" s="76">
        <v>50.2</v>
      </c>
      <c r="AB42" s="15">
        <v>55.5</v>
      </c>
      <c r="AC42" s="78" t="str">
        <f>IF(入力シート!C37="","",入力シート!C37)</f>
        <v/>
      </c>
      <c r="AD42" s="204">
        <v>5</v>
      </c>
      <c r="AE42" s="202">
        <v>3.3</v>
      </c>
      <c r="AF42"/>
    </row>
    <row r="43" spans="1:41" ht="60" customHeight="1" thickBot="1">
      <c r="A43"/>
      <c r="B43" s="7" t="s">
        <v>167</v>
      </c>
      <c r="C43" s="234" t="s">
        <v>179</v>
      </c>
      <c r="D43" s="235"/>
      <c r="E43" s="235"/>
      <c r="F43" s="235"/>
      <c r="G43" s="236"/>
      <c r="H43" s="234" t="s">
        <v>178</v>
      </c>
      <c r="I43" s="235"/>
      <c r="J43" s="235"/>
      <c r="K43" s="235"/>
      <c r="L43" s="236"/>
      <c r="M43" s="8" t="s">
        <v>128</v>
      </c>
      <c r="N43" s="9" t="s">
        <v>128</v>
      </c>
      <c r="O43" s="60" t="s">
        <v>128</v>
      </c>
      <c r="P43" s="8" t="s">
        <v>128</v>
      </c>
      <c r="Q43" s="61" t="s">
        <v>128</v>
      </c>
      <c r="R43" s="10" t="s">
        <v>255</v>
      </c>
      <c r="S43" s="59" t="s">
        <v>128</v>
      </c>
      <c r="T43" s="12" t="s">
        <v>129</v>
      </c>
      <c r="U43" s="13" t="s">
        <v>128</v>
      </c>
      <c r="V43" s="11"/>
      <c r="W43" s="12" t="s">
        <v>128</v>
      </c>
      <c r="X43" s="14" t="s">
        <v>170</v>
      </c>
      <c r="Y43" s="239" t="str">
        <f>IF(入力シート!B38="","",入力シート!B38)</f>
        <v/>
      </c>
      <c r="Z43" s="240"/>
      <c r="AA43" s="76">
        <v>74.400000000000006</v>
      </c>
      <c r="AB43" s="15">
        <v>76.400000000000006</v>
      </c>
      <c r="AC43" s="79" t="str">
        <f>IF(入力シート!C38="","",入力シート!C38)</f>
        <v/>
      </c>
      <c r="AD43" s="204">
        <v>18.100000000000001</v>
      </c>
      <c r="AE43" s="202">
        <v>15.6</v>
      </c>
      <c r="AF43"/>
    </row>
    <row r="44" spans="1:41" ht="4.5" customHeight="1">
      <c r="A44"/>
      <c r="B44" s="17"/>
      <c r="C44" s="18"/>
      <c r="D44" s="18"/>
      <c r="E44" s="18"/>
      <c r="F44" s="18"/>
      <c r="G44" s="18"/>
      <c r="H44" s="24"/>
      <c r="I44" s="24"/>
      <c r="J44" s="24"/>
      <c r="K44" s="19"/>
      <c r="L44" s="19"/>
      <c r="M44" s="19"/>
      <c r="N44" s="19"/>
      <c r="O44" s="58"/>
      <c r="P44" s="58"/>
      <c r="Q44" s="58"/>
      <c r="R44" s="58"/>
      <c r="S44" s="58"/>
      <c r="V44" s="58"/>
      <c r="W44" s="58"/>
      <c r="X44" s="58"/>
      <c r="Y44" s="20"/>
      <c r="Z44" s="20"/>
      <c r="AA44" s="21"/>
      <c r="AB44" s="21"/>
      <c r="AC44" s="20"/>
      <c r="AD44" s="21"/>
      <c r="AE44" s="21"/>
      <c r="AF44"/>
    </row>
    <row r="45" spans="1:41" ht="18" customHeight="1">
      <c r="B45" s="22"/>
      <c r="C45" s="22"/>
    </row>
    <row r="46" spans="1:41" s="73" customFormat="1" ht="18" customHeight="1" thickBot="1">
      <c r="C46" s="74"/>
      <c r="D46" s="74"/>
      <c r="E46" s="74"/>
      <c r="F46" s="74"/>
      <c r="G46" s="74"/>
      <c r="H46" s="74"/>
      <c r="I46" s="74"/>
      <c r="J46" s="74"/>
      <c r="K46" s="74"/>
      <c r="L46" s="74"/>
      <c r="M46" s="74"/>
      <c r="N46" s="74"/>
      <c r="O46" s="74"/>
      <c r="P46" s="74"/>
      <c r="Q46" s="74"/>
      <c r="R46" s="74"/>
      <c r="S46" s="74"/>
      <c r="T46" s="74"/>
      <c r="U46" s="74"/>
      <c r="V46" s="74"/>
      <c r="W46" s="74"/>
      <c r="X46" s="74"/>
      <c r="Y46" s="74"/>
    </row>
    <row r="47" spans="1:41" s="84" customFormat="1" ht="30.6" customHeight="1">
      <c r="B47" s="124" t="s">
        <v>77</v>
      </c>
      <c r="C47" s="125" t="s">
        <v>78</v>
      </c>
      <c r="D47" s="99"/>
      <c r="E47" s="124" t="s">
        <v>77</v>
      </c>
      <c r="F47" s="125" t="s">
        <v>79</v>
      </c>
      <c r="G47" s="99"/>
      <c r="H47" s="99"/>
      <c r="I47" s="99"/>
      <c r="J47" s="99"/>
      <c r="K47" s="99"/>
      <c r="L47" s="99"/>
      <c r="Z47" s="229"/>
      <c r="AA47" s="229"/>
      <c r="AB47" s="229"/>
      <c r="AC47" s="229"/>
      <c r="AD47" s="229"/>
      <c r="AE47" s="229"/>
      <c r="AH47" s="118" t="s">
        <v>94</v>
      </c>
      <c r="AI47" s="119" t="s">
        <v>74</v>
      </c>
      <c r="AJ47" s="119"/>
      <c r="AK47" s="119"/>
      <c r="AL47" s="120"/>
      <c r="AM47" s="119" t="s">
        <v>94</v>
      </c>
      <c r="AN47" s="119" t="s">
        <v>74</v>
      </c>
      <c r="AO47" s="121" t="s">
        <v>76</v>
      </c>
    </row>
    <row r="48" spans="1:41" s="84" customFormat="1" ht="18" customHeight="1">
      <c r="B48" s="126" t="str">
        <f t="shared" ref="B48:B60" si="1">B31</f>
        <v>１一</v>
      </c>
      <c r="C48" s="127" t="e">
        <f t="shared" ref="C48:C60" si="2">Y31-AB31</f>
        <v>#VALUE!</v>
      </c>
      <c r="D48" s="100"/>
      <c r="E48" s="130" t="str">
        <f t="shared" ref="E48:E60" si="3">B31</f>
        <v>１一</v>
      </c>
      <c r="F48" s="127" t="e">
        <f t="shared" ref="F48:F60" si="4">AE31-AC31</f>
        <v>#VALUE!</v>
      </c>
      <c r="G48" s="101"/>
      <c r="H48" s="101"/>
      <c r="I48" s="101"/>
      <c r="J48" s="101"/>
      <c r="K48" s="101"/>
      <c r="L48" s="101"/>
      <c r="Z48" s="86"/>
      <c r="AA48" s="86"/>
      <c r="AB48" s="86"/>
      <c r="AC48" s="86"/>
      <c r="AD48" s="86"/>
      <c r="AE48" s="86"/>
      <c r="AH48" s="122">
        <v>2</v>
      </c>
      <c r="AI48" s="117">
        <v>4.0999999999999996</v>
      </c>
      <c r="AJ48" s="104"/>
      <c r="AL48" s="132" t="s">
        <v>80</v>
      </c>
      <c r="AM48" s="84">
        <f t="shared" ref="AM48:AM61" si="5">AH48/100</f>
        <v>0.02</v>
      </c>
      <c r="AN48" s="84">
        <f t="shared" ref="AN48:AN61" si="6">AI48/100</f>
        <v>4.0999999999999995E-2</v>
      </c>
      <c r="AO48" s="123" t="e">
        <f t="shared" ref="AO48:AO61" si="7">BD12</f>
        <v>#VALUE!</v>
      </c>
    </row>
    <row r="49" spans="1:46" s="84" customFormat="1" ht="18" customHeight="1">
      <c r="B49" s="126" t="str">
        <f t="shared" si="1"/>
        <v>１二（１）</v>
      </c>
      <c r="C49" s="127" t="e">
        <f t="shared" si="2"/>
        <v>#VALUE!</v>
      </c>
      <c r="D49" s="100"/>
      <c r="E49" s="130" t="str">
        <f t="shared" si="3"/>
        <v>１二（１）</v>
      </c>
      <c r="F49" s="127" t="e">
        <f t="shared" si="4"/>
        <v>#VALUE!</v>
      </c>
      <c r="G49" s="101"/>
      <c r="H49" s="101"/>
      <c r="I49" s="228"/>
      <c r="J49" s="228"/>
      <c r="Y49" s="102"/>
      <c r="Z49" s="115"/>
      <c r="AA49" s="116"/>
      <c r="AB49" s="115"/>
      <c r="AC49" s="116"/>
      <c r="AD49" s="115"/>
      <c r="AE49" s="103"/>
      <c r="AH49" s="122">
        <v>5.4</v>
      </c>
      <c r="AI49" s="117">
        <v>8</v>
      </c>
      <c r="AJ49" s="104"/>
      <c r="AL49" s="132" t="s">
        <v>81</v>
      </c>
      <c r="AM49" s="84">
        <f t="shared" si="5"/>
        <v>5.4000000000000006E-2</v>
      </c>
      <c r="AN49" s="84">
        <f t="shared" si="6"/>
        <v>0.08</v>
      </c>
      <c r="AO49" s="123" t="e">
        <f t="shared" si="7"/>
        <v>#VALUE!</v>
      </c>
    </row>
    <row r="50" spans="1:46" s="84" customFormat="1" ht="18" customHeight="1">
      <c r="B50" s="126" t="str">
        <f t="shared" si="1"/>
        <v>１二（２）</v>
      </c>
      <c r="C50" s="127" t="e">
        <f t="shared" si="2"/>
        <v>#VALUE!</v>
      </c>
      <c r="D50" s="100"/>
      <c r="E50" s="130" t="str">
        <f t="shared" si="3"/>
        <v>１二（２）</v>
      </c>
      <c r="F50" s="127" t="e">
        <f t="shared" si="4"/>
        <v>#VALUE!</v>
      </c>
      <c r="G50" s="101"/>
      <c r="H50" s="101"/>
      <c r="I50" s="228"/>
      <c r="J50" s="228"/>
      <c r="K50" s="101"/>
      <c r="L50" s="101"/>
      <c r="Y50" s="102"/>
      <c r="Z50" s="115"/>
      <c r="AA50" s="116"/>
      <c r="AB50" s="115"/>
      <c r="AC50" s="116"/>
      <c r="AD50" s="115"/>
      <c r="AE50" s="103"/>
      <c r="AH50" s="122">
        <v>7.8</v>
      </c>
      <c r="AI50" s="117">
        <v>10.4</v>
      </c>
      <c r="AJ50" s="104"/>
      <c r="AL50" s="132" t="s">
        <v>82</v>
      </c>
      <c r="AM50" s="84">
        <f t="shared" si="5"/>
        <v>7.8E-2</v>
      </c>
      <c r="AN50" s="84">
        <f>AI50/100</f>
        <v>0.10400000000000001</v>
      </c>
      <c r="AO50" s="123" t="e">
        <f t="shared" si="7"/>
        <v>#VALUE!</v>
      </c>
    </row>
    <row r="51" spans="1:46" s="84" customFormat="1" ht="18" customHeight="1">
      <c r="B51" s="126" t="str">
        <f t="shared" si="1"/>
        <v>１二（３）</v>
      </c>
      <c r="C51" s="127" t="e">
        <f t="shared" si="2"/>
        <v>#VALUE!</v>
      </c>
      <c r="D51" s="100"/>
      <c r="E51" s="130" t="str">
        <f t="shared" si="3"/>
        <v>１二（３）</v>
      </c>
      <c r="F51" s="127" t="e">
        <f t="shared" si="4"/>
        <v>#VALUE!</v>
      </c>
      <c r="G51" s="101"/>
      <c r="H51" s="101"/>
      <c r="I51" s="228"/>
      <c r="J51" s="228"/>
      <c r="Y51" s="102"/>
      <c r="Z51" s="115"/>
      <c r="AA51" s="116"/>
      <c r="AB51" s="115"/>
      <c r="AC51" s="116"/>
      <c r="AD51" s="115"/>
      <c r="AE51" s="103"/>
      <c r="AH51" s="122">
        <v>9.8000000000000007</v>
      </c>
      <c r="AI51" s="117">
        <v>11.7</v>
      </c>
      <c r="AJ51" s="104"/>
      <c r="AL51" s="132" t="s">
        <v>83</v>
      </c>
      <c r="AM51" s="84">
        <f t="shared" si="5"/>
        <v>9.8000000000000004E-2</v>
      </c>
      <c r="AN51" s="84">
        <f t="shared" si="6"/>
        <v>0.11699999999999999</v>
      </c>
      <c r="AO51" s="123" t="e">
        <f t="shared" si="7"/>
        <v>#VALUE!</v>
      </c>
    </row>
    <row r="52" spans="1:46" s="84" customFormat="1" ht="18" customHeight="1">
      <c r="B52" s="126" t="str">
        <f t="shared" si="1"/>
        <v>２一</v>
      </c>
      <c r="C52" s="127" t="e">
        <f t="shared" si="2"/>
        <v>#VALUE!</v>
      </c>
      <c r="D52" s="100"/>
      <c r="E52" s="130" t="str">
        <f t="shared" si="3"/>
        <v>２一</v>
      </c>
      <c r="F52" s="127" t="e">
        <f t="shared" si="4"/>
        <v>#VALUE!</v>
      </c>
      <c r="G52" s="101"/>
      <c r="H52" s="101"/>
      <c r="I52" s="228"/>
      <c r="J52" s="228"/>
      <c r="K52" s="101"/>
      <c r="L52" s="101"/>
      <c r="Y52" s="102"/>
      <c r="Z52" s="115"/>
      <c r="AA52" s="116"/>
      <c r="AB52" s="115"/>
      <c r="AC52" s="116"/>
      <c r="AD52" s="115"/>
      <c r="AE52" s="103"/>
      <c r="AH52" s="122">
        <v>11.8</v>
      </c>
      <c r="AI52" s="117">
        <v>12</v>
      </c>
      <c r="AJ52" s="104"/>
      <c r="AL52" s="132" t="s">
        <v>84</v>
      </c>
      <c r="AM52" s="84">
        <f t="shared" si="5"/>
        <v>0.11800000000000001</v>
      </c>
      <c r="AN52" s="84">
        <f t="shared" si="6"/>
        <v>0.12</v>
      </c>
      <c r="AO52" s="123" t="e">
        <f t="shared" si="7"/>
        <v>#VALUE!</v>
      </c>
    </row>
    <row r="53" spans="1:46" s="84" customFormat="1" ht="18" customHeight="1">
      <c r="B53" s="126" t="str">
        <f t="shared" si="1"/>
        <v>２二</v>
      </c>
      <c r="C53" s="127" t="e">
        <f t="shared" si="2"/>
        <v>#VALUE!</v>
      </c>
      <c r="D53" s="100"/>
      <c r="E53" s="130" t="str">
        <f t="shared" si="3"/>
        <v>２二</v>
      </c>
      <c r="F53" s="127" t="e">
        <f t="shared" si="4"/>
        <v>#VALUE!</v>
      </c>
      <c r="G53" s="101"/>
      <c r="H53" s="101"/>
      <c r="I53" s="228"/>
      <c r="J53" s="228"/>
      <c r="Y53" s="102"/>
      <c r="Z53" s="115"/>
      <c r="AA53" s="116"/>
      <c r="AB53" s="115"/>
      <c r="AC53" s="116"/>
      <c r="AD53" s="115"/>
      <c r="AE53" s="103"/>
      <c r="AH53" s="122">
        <v>12</v>
      </c>
      <c r="AI53" s="117">
        <v>11.6</v>
      </c>
      <c r="AJ53" s="104"/>
      <c r="AL53" s="132" t="s">
        <v>85</v>
      </c>
      <c r="AM53" s="84">
        <f t="shared" si="5"/>
        <v>0.12</v>
      </c>
      <c r="AN53" s="84">
        <f t="shared" si="6"/>
        <v>0.11599999999999999</v>
      </c>
      <c r="AO53" s="123" t="e">
        <f t="shared" si="7"/>
        <v>#VALUE!</v>
      </c>
    </row>
    <row r="54" spans="1:46" s="84" customFormat="1" ht="18" customHeight="1">
      <c r="B54" s="126" t="str">
        <f t="shared" si="1"/>
        <v>２三ア</v>
      </c>
      <c r="C54" s="127" t="e">
        <f t="shared" si="2"/>
        <v>#VALUE!</v>
      </c>
      <c r="D54" s="100"/>
      <c r="E54" s="130" t="str">
        <f t="shared" si="3"/>
        <v>２三ア</v>
      </c>
      <c r="F54" s="127" t="e">
        <f t="shared" si="4"/>
        <v>#VALUE!</v>
      </c>
      <c r="G54" s="101"/>
      <c r="H54" s="101"/>
      <c r="I54" s="228"/>
      <c r="J54" s="228"/>
      <c r="K54" s="101"/>
      <c r="L54" s="101"/>
      <c r="Y54" s="102"/>
      <c r="Z54" s="115"/>
      <c r="AA54" s="116"/>
      <c r="AB54" s="115"/>
      <c r="AC54" s="116"/>
      <c r="AD54" s="115"/>
      <c r="AE54" s="103"/>
      <c r="AH54" s="122">
        <v>12.5</v>
      </c>
      <c r="AI54" s="117">
        <v>10.6</v>
      </c>
      <c r="AJ54" s="104"/>
      <c r="AL54" s="132" t="s">
        <v>86</v>
      </c>
      <c r="AM54" s="84">
        <f t="shared" si="5"/>
        <v>0.125</v>
      </c>
      <c r="AN54" s="84">
        <f t="shared" si="6"/>
        <v>0.106</v>
      </c>
      <c r="AO54" s="123" t="e">
        <f t="shared" si="7"/>
        <v>#VALUE!</v>
      </c>
    </row>
    <row r="55" spans="1:46" s="84" customFormat="1" ht="18" customHeight="1">
      <c r="B55" s="126" t="str">
        <f t="shared" si="1"/>
        <v>２三イ</v>
      </c>
      <c r="C55" s="127" t="e">
        <f t="shared" si="2"/>
        <v>#VALUE!</v>
      </c>
      <c r="D55" s="100"/>
      <c r="E55" s="130" t="str">
        <f t="shared" si="3"/>
        <v>２三イ</v>
      </c>
      <c r="F55" s="127" t="e">
        <f t="shared" si="4"/>
        <v>#VALUE!</v>
      </c>
      <c r="G55" s="101"/>
      <c r="H55" s="101"/>
      <c r="I55" s="228"/>
      <c r="J55" s="228"/>
      <c r="Y55" s="102"/>
      <c r="Z55" s="115"/>
      <c r="AA55" s="116"/>
      <c r="AB55" s="115"/>
      <c r="AC55" s="116"/>
      <c r="AD55" s="115"/>
      <c r="AE55" s="103"/>
      <c r="AH55" s="122">
        <v>10.7</v>
      </c>
      <c r="AI55" s="117">
        <v>9.1999999999999993</v>
      </c>
      <c r="AJ55" s="104"/>
      <c r="AL55" s="132" t="s">
        <v>87</v>
      </c>
      <c r="AM55" s="84">
        <f t="shared" si="5"/>
        <v>0.107</v>
      </c>
      <c r="AN55" s="84">
        <f t="shared" si="6"/>
        <v>9.1999999999999998E-2</v>
      </c>
      <c r="AO55" s="123" t="e">
        <f t="shared" si="7"/>
        <v>#VALUE!</v>
      </c>
    </row>
    <row r="56" spans="1:46" s="84" customFormat="1" ht="18" customHeight="1">
      <c r="B56" s="126" t="str">
        <f t="shared" si="1"/>
        <v>２四</v>
      </c>
      <c r="C56" s="127" t="e">
        <f t="shared" si="2"/>
        <v>#VALUE!</v>
      </c>
      <c r="D56" s="100"/>
      <c r="E56" s="130" t="str">
        <f t="shared" si="3"/>
        <v>２四</v>
      </c>
      <c r="F56" s="127" t="e">
        <f t="shared" si="4"/>
        <v>#VALUE!</v>
      </c>
      <c r="G56" s="101"/>
      <c r="H56" s="101"/>
      <c r="I56" s="228"/>
      <c r="J56" s="228"/>
      <c r="Y56" s="102"/>
      <c r="Z56" s="115"/>
      <c r="AA56" s="116"/>
      <c r="AB56" s="115"/>
      <c r="AC56" s="116"/>
      <c r="AD56" s="115"/>
      <c r="AE56" s="103"/>
      <c r="AH56" s="122">
        <v>9.5</v>
      </c>
      <c r="AI56" s="117">
        <v>7.6</v>
      </c>
      <c r="AJ56" s="104"/>
      <c r="AL56" s="132" t="s">
        <v>88</v>
      </c>
      <c r="AM56" s="84">
        <f t="shared" si="5"/>
        <v>9.5000000000000001E-2</v>
      </c>
      <c r="AN56" s="84">
        <f t="shared" si="6"/>
        <v>7.5999999999999998E-2</v>
      </c>
      <c r="AO56" s="123" t="e">
        <f t="shared" si="7"/>
        <v>#VALUE!</v>
      </c>
    </row>
    <row r="57" spans="1:46" s="84" customFormat="1" ht="18" customHeight="1">
      <c r="B57" s="126" t="str">
        <f t="shared" si="1"/>
        <v>３一</v>
      </c>
      <c r="C57" s="127" t="e">
        <f t="shared" si="2"/>
        <v>#VALUE!</v>
      </c>
      <c r="D57" s="100"/>
      <c r="E57" s="130" t="str">
        <f t="shared" si="3"/>
        <v>３一</v>
      </c>
      <c r="F57" s="127" t="e">
        <f t="shared" si="4"/>
        <v>#VALUE!</v>
      </c>
      <c r="G57" s="101"/>
      <c r="H57" s="101"/>
      <c r="I57" s="228"/>
      <c r="J57" s="228"/>
      <c r="K57" s="101"/>
      <c r="L57" s="101"/>
      <c r="Y57" s="102"/>
      <c r="Z57" s="115"/>
      <c r="AA57" s="116"/>
      <c r="AB57" s="115"/>
      <c r="AC57" s="116"/>
      <c r="AD57" s="115"/>
      <c r="AE57" s="103"/>
      <c r="AH57" s="122">
        <v>8.1999999999999993</v>
      </c>
      <c r="AI57" s="117">
        <v>5.9</v>
      </c>
      <c r="AJ57" s="104"/>
      <c r="AL57" s="132" t="s">
        <v>89</v>
      </c>
      <c r="AM57" s="84">
        <f t="shared" si="5"/>
        <v>8.199999999999999E-2</v>
      </c>
      <c r="AN57" s="84">
        <f t="shared" si="6"/>
        <v>5.9000000000000004E-2</v>
      </c>
      <c r="AO57" s="123" t="e">
        <f t="shared" si="7"/>
        <v>#VALUE!</v>
      </c>
      <c r="AT57" s="84" t="s">
        <v>166</v>
      </c>
    </row>
    <row r="58" spans="1:46" s="84" customFormat="1" ht="18" customHeight="1">
      <c r="B58" s="126" t="str">
        <f t="shared" si="1"/>
        <v>３二</v>
      </c>
      <c r="C58" s="127" t="e">
        <f t="shared" si="2"/>
        <v>#VALUE!</v>
      </c>
      <c r="D58" s="100"/>
      <c r="E58" s="130" t="str">
        <f t="shared" si="3"/>
        <v>３二</v>
      </c>
      <c r="F58" s="127" t="e">
        <f t="shared" si="4"/>
        <v>#VALUE!</v>
      </c>
      <c r="G58" s="101"/>
      <c r="H58" s="101"/>
      <c r="I58" s="228"/>
      <c r="J58" s="228"/>
      <c r="Y58" s="102"/>
      <c r="Z58" s="115"/>
      <c r="AA58" s="116"/>
      <c r="AB58" s="115"/>
      <c r="AC58" s="116"/>
      <c r="AD58" s="115"/>
      <c r="AE58" s="103"/>
      <c r="AH58" s="122">
        <v>4.8</v>
      </c>
      <c r="AI58" s="117">
        <v>4.0999999999999996</v>
      </c>
      <c r="AJ58" s="104"/>
      <c r="AL58" s="132" t="s">
        <v>90</v>
      </c>
      <c r="AM58" s="84">
        <f t="shared" si="5"/>
        <v>4.8000000000000001E-2</v>
      </c>
      <c r="AN58" s="84">
        <f t="shared" si="6"/>
        <v>4.0999999999999995E-2</v>
      </c>
      <c r="AO58" s="123" t="e">
        <f t="shared" si="7"/>
        <v>#VALUE!</v>
      </c>
    </row>
    <row r="59" spans="1:46" s="84" customFormat="1" ht="18" customHeight="1">
      <c r="B59" s="126" t="str">
        <f t="shared" si="1"/>
        <v>３三（１）</v>
      </c>
      <c r="C59" s="127" t="e">
        <f t="shared" si="2"/>
        <v>#VALUE!</v>
      </c>
      <c r="D59" s="100"/>
      <c r="E59" s="130" t="str">
        <f t="shared" si="3"/>
        <v>３三（１）</v>
      </c>
      <c r="F59" s="127" t="e">
        <f t="shared" si="4"/>
        <v>#VALUE!</v>
      </c>
      <c r="G59" s="101"/>
      <c r="H59" s="101"/>
      <c r="I59" s="228"/>
      <c r="J59" s="228"/>
      <c r="K59" s="101"/>
      <c r="L59" s="101"/>
      <c r="Y59" s="102"/>
      <c r="Z59" s="115"/>
      <c r="AA59" s="116"/>
      <c r="AB59" s="115"/>
      <c r="AC59" s="116"/>
      <c r="AD59" s="115"/>
      <c r="AE59" s="103"/>
      <c r="AH59" s="122">
        <v>3.1</v>
      </c>
      <c r="AI59" s="117">
        <v>2.5</v>
      </c>
      <c r="AJ59" s="104"/>
      <c r="AL59" s="132" t="s">
        <v>91</v>
      </c>
      <c r="AM59" s="84">
        <f t="shared" si="5"/>
        <v>3.1E-2</v>
      </c>
      <c r="AN59" s="84">
        <f t="shared" si="6"/>
        <v>2.5000000000000001E-2</v>
      </c>
      <c r="AO59" s="123" t="e">
        <f t="shared" si="7"/>
        <v>#VALUE!</v>
      </c>
    </row>
    <row r="60" spans="1:46" s="84" customFormat="1" ht="18" customHeight="1">
      <c r="B60" s="126" t="str">
        <f t="shared" si="1"/>
        <v>３三（２）</v>
      </c>
      <c r="C60" s="127" t="e">
        <f t="shared" si="2"/>
        <v>#VALUE!</v>
      </c>
      <c r="D60" s="100"/>
      <c r="E60" s="130" t="str">
        <f t="shared" si="3"/>
        <v>３三（２）</v>
      </c>
      <c r="F60" s="127" t="e">
        <f t="shared" si="4"/>
        <v>#VALUE!</v>
      </c>
      <c r="G60" s="101"/>
      <c r="H60" s="101"/>
      <c r="I60" s="228"/>
      <c r="J60" s="228"/>
      <c r="Y60" s="102"/>
      <c r="Z60" s="115"/>
      <c r="AA60" s="116"/>
      <c r="AB60" s="115"/>
      <c r="AC60" s="116"/>
      <c r="AD60" s="115"/>
      <c r="AE60" s="103"/>
      <c r="AH60" s="122">
        <v>1.5</v>
      </c>
      <c r="AI60" s="117">
        <v>1.3</v>
      </c>
      <c r="AJ60" s="104"/>
      <c r="AL60" s="132" t="s">
        <v>92</v>
      </c>
      <c r="AM60" s="84">
        <f t="shared" si="5"/>
        <v>1.4999999999999999E-2</v>
      </c>
      <c r="AN60" s="84">
        <f t="shared" si="6"/>
        <v>1.3000000000000001E-2</v>
      </c>
      <c r="AO60" s="123" t="e">
        <f t="shared" si="7"/>
        <v>#VALUE!</v>
      </c>
    </row>
    <row r="61" spans="1:46" s="84" customFormat="1" ht="18" customHeight="1" thickBot="1">
      <c r="B61" s="128"/>
      <c r="C61" s="129"/>
      <c r="D61" s="101"/>
      <c r="E61" s="131"/>
      <c r="F61" s="129"/>
      <c r="G61" s="101"/>
      <c r="H61" s="101"/>
      <c r="I61" s="105"/>
      <c r="J61" s="105"/>
      <c r="Y61" s="102"/>
      <c r="Z61" s="115"/>
      <c r="AA61" s="116"/>
      <c r="AB61" s="115"/>
      <c r="AC61" s="116"/>
      <c r="AD61" s="115"/>
      <c r="AE61" s="103"/>
      <c r="AH61" s="122">
        <v>1</v>
      </c>
      <c r="AI61" s="117">
        <v>0.8</v>
      </c>
      <c r="AJ61" s="104"/>
      <c r="AL61" s="132" t="s">
        <v>93</v>
      </c>
      <c r="AM61" s="84">
        <f t="shared" si="5"/>
        <v>0.01</v>
      </c>
      <c r="AN61" s="84">
        <f t="shared" si="6"/>
        <v>8.0000000000000002E-3</v>
      </c>
      <c r="AO61" s="123" t="e">
        <f t="shared" si="7"/>
        <v>#VALUE!</v>
      </c>
    </row>
    <row r="62" spans="1:46" s="84" customFormat="1" ht="18" customHeight="1" thickBot="1">
      <c r="B62" s="230" t="s">
        <v>136</v>
      </c>
      <c r="C62" s="231"/>
      <c r="D62" s="74"/>
      <c r="E62" s="230" t="s">
        <v>137</v>
      </c>
      <c r="F62" s="231"/>
      <c r="G62" s="101"/>
      <c r="H62" s="101"/>
      <c r="I62" s="101"/>
      <c r="J62" s="101"/>
      <c r="K62" s="101"/>
      <c r="L62" s="101"/>
      <c r="Y62" s="102"/>
      <c r="Z62" s="115"/>
      <c r="AA62" s="116"/>
      <c r="AB62" s="115"/>
      <c r="AC62" s="116"/>
      <c r="AD62" s="115"/>
      <c r="AE62" s="103"/>
      <c r="AH62" s="128"/>
      <c r="AO62" s="136"/>
    </row>
    <row r="63" spans="1:46" s="84" customFormat="1" ht="18" customHeight="1" thickBot="1">
      <c r="A63" s="95"/>
      <c r="B63" s="232"/>
      <c r="C63" s="233"/>
      <c r="D63" s="67"/>
      <c r="E63" s="232"/>
      <c r="F63" s="233"/>
      <c r="G63" s="101"/>
      <c r="H63" s="101"/>
      <c r="I63" s="101"/>
      <c r="J63" s="101"/>
      <c r="K63" s="101"/>
      <c r="L63" s="101"/>
      <c r="M63" s="101"/>
      <c r="N63" s="101"/>
      <c r="O63" s="101"/>
      <c r="P63" s="101"/>
      <c r="Q63" s="101"/>
      <c r="R63" s="101"/>
      <c r="S63" s="101"/>
      <c r="AH63" s="225" t="s">
        <v>135</v>
      </c>
      <c r="AI63" s="226"/>
      <c r="AJ63" s="226"/>
      <c r="AK63" s="226"/>
      <c r="AL63" s="226"/>
      <c r="AM63" s="226"/>
      <c r="AN63" s="226"/>
      <c r="AO63" s="227"/>
    </row>
    <row r="64" spans="1:46" s="95" customFormat="1" ht="18" customHeight="1">
      <c r="A64" s="98"/>
      <c r="B64" s="98"/>
      <c r="C64" s="97"/>
      <c r="D64" s="97"/>
      <c r="E64" s="97"/>
      <c r="F64" s="97"/>
      <c r="G64" s="96"/>
      <c r="H64" s="96"/>
      <c r="I64" s="96"/>
      <c r="J64" s="96"/>
      <c r="K64" s="96"/>
      <c r="L64" s="96"/>
      <c r="M64" s="96"/>
      <c r="N64" s="96"/>
      <c r="O64" s="96"/>
      <c r="P64" s="96"/>
      <c r="Q64" s="96"/>
      <c r="R64" s="96"/>
      <c r="S64" s="96"/>
    </row>
    <row r="65" spans="1:25" s="98" customFormat="1" ht="18" customHeight="1">
      <c r="A65"/>
      <c r="B65"/>
      <c r="C65" s="67"/>
      <c r="D65" s="67"/>
      <c r="E65" s="67"/>
      <c r="F65" s="67"/>
      <c r="G65" s="97"/>
      <c r="H65" s="97"/>
      <c r="I65" s="97"/>
      <c r="J65" s="97"/>
      <c r="K65" s="97"/>
      <c r="L65" s="97"/>
      <c r="M65" s="97"/>
      <c r="N65" s="97"/>
      <c r="O65" s="97"/>
      <c r="P65" s="97"/>
      <c r="Q65" s="97"/>
      <c r="R65" s="97"/>
      <c r="S65" s="97"/>
      <c r="T65" s="97"/>
      <c r="U65" s="97"/>
      <c r="V65" s="97"/>
      <c r="W65" s="97"/>
      <c r="X65" s="97"/>
      <c r="Y65" s="97"/>
    </row>
    <row r="66" spans="1:25" customFormat="1" ht="18" customHeight="1">
      <c r="C66" s="67"/>
      <c r="D66" s="67"/>
      <c r="E66" s="67"/>
      <c r="F66" s="67"/>
      <c r="G66" s="67"/>
      <c r="H66" s="67"/>
      <c r="I66" s="67"/>
      <c r="J66" s="67"/>
      <c r="K66" s="67"/>
      <c r="L66" s="67"/>
      <c r="M66" s="67"/>
      <c r="N66" s="67"/>
      <c r="O66" s="67"/>
      <c r="P66" s="67"/>
      <c r="Q66" s="67"/>
      <c r="R66" s="67"/>
      <c r="S66" s="67"/>
      <c r="T66" s="67"/>
      <c r="U66" s="67"/>
      <c r="V66" s="67"/>
      <c r="W66" s="67"/>
      <c r="X66" s="67"/>
      <c r="Y66" s="67"/>
    </row>
    <row r="67" spans="1:25" customFormat="1" ht="18" customHeight="1">
      <c r="A67" s="27"/>
      <c r="B67" s="27"/>
      <c r="C67" s="23"/>
      <c r="D67" s="23"/>
      <c r="E67" s="23"/>
      <c r="F67" s="23"/>
      <c r="G67" s="67"/>
      <c r="H67" s="67"/>
      <c r="I67" s="67"/>
      <c r="J67" s="67"/>
      <c r="K67" s="67"/>
      <c r="L67" s="67"/>
      <c r="M67" s="67"/>
      <c r="N67" s="67"/>
      <c r="O67" s="67"/>
      <c r="P67" s="67"/>
      <c r="Q67" s="67"/>
      <c r="R67" s="67"/>
      <c r="S67" s="67"/>
      <c r="T67" s="67"/>
      <c r="U67" s="67"/>
      <c r="V67" s="67"/>
      <c r="W67" s="67"/>
      <c r="X67" s="67"/>
      <c r="Y67" s="67"/>
    </row>
  </sheetData>
  <sheetProtection sheet="1" objects="1" scenarios="1"/>
  <mergeCells count="133">
    <mergeCell ref="W7:AE7"/>
    <mergeCell ref="B8:H9"/>
    <mergeCell ref="I8:N8"/>
    <mergeCell ref="O8:R8"/>
    <mergeCell ref="S8:V8"/>
    <mergeCell ref="I9:N9"/>
    <mergeCell ref="O9:R9"/>
    <mergeCell ref="S9:V9"/>
    <mergeCell ref="K19:N19"/>
    <mergeCell ref="O19:R19"/>
    <mergeCell ref="B11:D12"/>
    <mergeCell ref="E11:I12"/>
    <mergeCell ref="J11:J12"/>
    <mergeCell ref="K11:V11"/>
    <mergeCell ref="K12:N12"/>
    <mergeCell ref="O12:R12"/>
    <mergeCell ref="S12:V12"/>
    <mergeCell ref="O18:R18"/>
    <mergeCell ref="S18:V18"/>
    <mergeCell ref="B13:I13"/>
    <mergeCell ref="K13:N13"/>
    <mergeCell ref="O13:R13"/>
    <mergeCell ref="S13:V13"/>
    <mergeCell ref="K14:N14"/>
    <mergeCell ref="O14:R14"/>
    <mergeCell ref="S14:V14"/>
    <mergeCell ref="K15:N15"/>
    <mergeCell ref="O15:R15"/>
    <mergeCell ref="S15:V15"/>
    <mergeCell ref="K16:N16"/>
    <mergeCell ref="O16:R16"/>
    <mergeCell ref="S16:V16"/>
    <mergeCell ref="S19:V19"/>
    <mergeCell ref="K17:N17"/>
    <mergeCell ref="O17:R17"/>
    <mergeCell ref="S17:V17"/>
    <mergeCell ref="K18:N18"/>
    <mergeCell ref="B20:D22"/>
    <mergeCell ref="K20:N20"/>
    <mergeCell ref="O20:R20"/>
    <mergeCell ref="S20:V20"/>
    <mergeCell ref="K21:N21"/>
    <mergeCell ref="O21:R21"/>
    <mergeCell ref="S21:V21"/>
    <mergeCell ref="K22:N22"/>
    <mergeCell ref="O22:R22"/>
    <mergeCell ref="S22:V22"/>
    <mergeCell ref="B14:C19"/>
    <mergeCell ref="D14:D16"/>
    <mergeCell ref="E14:I14"/>
    <mergeCell ref="E15:I15"/>
    <mergeCell ref="E16:I16"/>
    <mergeCell ref="D17:D19"/>
    <mergeCell ref="E17:I17"/>
    <mergeCell ref="E18:I18"/>
    <mergeCell ref="E19:I19"/>
    <mergeCell ref="B23:D25"/>
    <mergeCell ref="K23:N23"/>
    <mergeCell ref="O23:R23"/>
    <mergeCell ref="S23:V23"/>
    <mergeCell ref="K24:N24"/>
    <mergeCell ref="O24:R24"/>
    <mergeCell ref="S24:V24"/>
    <mergeCell ref="K25:N25"/>
    <mergeCell ref="O25:R25"/>
    <mergeCell ref="S25:V25"/>
    <mergeCell ref="S28:U29"/>
    <mergeCell ref="V28:X29"/>
    <mergeCell ref="Y28:AB29"/>
    <mergeCell ref="AC28:AE29"/>
    <mergeCell ref="M29:O29"/>
    <mergeCell ref="P29:R29"/>
    <mergeCell ref="B28:B30"/>
    <mergeCell ref="C28:G30"/>
    <mergeCell ref="H28:L30"/>
    <mergeCell ref="M28:R28"/>
    <mergeCell ref="C33:G33"/>
    <mergeCell ref="H33:L33"/>
    <mergeCell ref="Y33:Z33"/>
    <mergeCell ref="C34:G34"/>
    <mergeCell ref="H34:L34"/>
    <mergeCell ref="Y34:Z34"/>
    <mergeCell ref="Y30:Z30"/>
    <mergeCell ref="C31:G31"/>
    <mergeCell ref="H31:L31"/>
    <mergeCell ref="Y31:Z31"/>
    <mergeCell ref="C32:G32"/>
    <mergeCell ref="H32:L32"/>
    <mergeCell ref="Y32:Z32"/>
    <mergeCell ref="C35:G35"/>
    <mergeCell ref="H35:L35"/>
    <mergeCell ref="Y35:Z35"/>
    <mergeCell ref="C36:G36"/>
    <mergeCell ref="Y36:Z36"/>
    <mergeCell ref="C38:G38"/>
    <mergeCell ref="Y38:Z38"/>
    <mergeCell ref="C39:G39"/>
    <mergeCell ref="Y39:Z39"/>
    <mergeCell ref="C37:G37"/>
    <mergeCell ref="Y37:Z37"/>
    <mergeCell ref="H36:L36"/>
    <mergeCell ref="H39:L39"/>
    <mergeCell ref="H37:L38"/>
    <mergeCell ref="C43:G43"/>
    <mergeCell ref="Y43:Z43"/>
    <mergeCell ref="C40:G40"/>
    <mergeCell ref="Y40:Z40"/>
    <mergeCell ref="C41:G41"/>
    <mergeCell ref="Y41:Z41"/>
    <mergeCell ref="C42:G42"/>
    <mergeCell ref="H40:L40"/>
    <mergeCell ref="Y42:Z42"/>
    <mergeCell ref="H41:L41"/>
    <mergeCell ref="H42:L42"/>
    <mergeCell ref="H43:L43"/>
    <mergeCell ref="Z47:AA47"/>
    <mergeCell ref="AB47:AC47"/>
    <mergeCell ref="AD47:AE47"/>
    <mergeCell ref="I49:J49"/>
    <mergeCell ref="I50:J50"/>
    <mergeCell ref="I51:J51"/>
    <mergeCell ref="I52:J52"/>
    <mergeCell ref="I53:J53"/>
    <mergeCell ref="I54:J54"/>
    <mergeCell ref="AH63:AO63"/>
    <mergeCell ref="B62:C63"/>
    <mergeCell ref="E62:F63"/>
    <mergeCell ref="I55:J55"/>
    <mergeCell ref="I56:J56"/>
    <mergeCell ref="I57:J57"/>
    <mergeCell ref="I58:J58"/>
    <mergeCell ref="I59:J59"/>
    <mergeCell ref="I60:J60"/>
  </mergeCells>
  <phoneticPr fontId="3"/>
  <conditionalFormatting sqref="C31:C38">
    <cfRule type="expression" dxfId="5" priority="7">
      <formula>LEN(#REF!)&gt;60</formula>
    </cfRule>
  </conditionalFormatting>
  <conditionalFormatting sqref="C39:C40">
    <cfRule type="expression" dxfId="4" priority="5">
      <formula>LEN($Z23)&gt;60</formula>
    </cfRule>
  </conditionalFormatting>
  <conditionalFormatting sqref="C41:C43">
    <cfRule type="expression" dxfId="3" priority="1">
      <formula>LEN(#REF!)&gt;60</formula>
    </cfRule>
  </conditionalFormatting>
  <printOptions horizontalCentered="1"/>
  <pageMargins left="0.39370078740157483" right="0.39370078740157483" top="0.39370078740157483" bottom="0.39370078740157483" header="0.19685039370078741" footer="0.19685039370078741"/>
  <pageSetup paperSize="8" scale="41" fitToHeight="0" orientation="landscape" r:id="rId1"/>
  <headerFooter alignWithMargins="0">
    <oddFooter>&amp;R&amp;F</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BD70"/>
  <sheetViews>
    <sheetView showGridLines="0" zoomScale="59" zoomScaleNormal="59" zoomScaleSheetLayoutView="51" workbookViewId="0">
      <selection activeCell="T6" sqref="T6"/>
    </sheetView>
  </sheetViews>
  <sheetFormatPr defaultColWidth="9" defaultRowHeight="18" customHeight="1"/>
  <cols>
    <col min="1" max="1" width="1.88671875" style="27" customWidth="1"/>
    <col min="2" max="2" width="11.109375" style="27" customWidth="1"/>
    <col min="3" max="3" width="9.6640625" style="23" customWidth="1"/>
    <col min="4" max="4" width="8.6640625" style="23" customWidth="1"/>
    <col min="5" max="5" width="10.109375" style="23" customWidth="1"/>
    <col min="6" max="7" width="9.33203125" style="23" customWidth="1"/>
    <col min="8" max="8" width="9.6640625" style="23" customWidth="1"/>
    <col min="9" max="9" width="11.33203125" style="23" customWidth="1"/>
    <col min="10" max="10" width="16.6640625" style="23" customWidth="1"/>
    <col min="11" max="14" width="4.88671875" style="23" customWidth="1"/>
    <col min="15" max="25" width="4.6640625" style="23" customWidth="1"/>
    <col min="26" max="28" width="9.6640625" style="27" customWidth="1"/>
    <col min="29" max="29" width="9.33203125" style="27" customWidth="1"/>
    <col min="30" max="30" width="9.6640625" style="27" customWidth="1"/>
    <col min="31" max="31" width="1.88671875" style="27" customWidth="1"/>
    <col min="32" max="32" width="9" style="27" customWidth="1"/>
    <col min="33" max="16384" width="9" style="27"/>
  </cols>
  <sheetData>
    <row r="1" spans="1:56" ht="18.600000000000001" customHeight="1">
      <c r="A1" s="28" t="s">
        <v>243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30"/>
      <c r="AD1" s="30" t="s">
        <v>0</v>
      </c>
      <c r="AE1" s="29"/>
    </row>
    <row r="2" spans="1:56" ht="21">
      <c r="A2" s="31" t="s">
        <v>1</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row>
    <row r="3" spans="1:56" customFormat="1" ht="18.600000000000001" customHeight="1">
      <c r="A3" s="29"/>
      <c r="B3" s="71"/>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row>
    <row r="4" spans="1:56" customFormat="1" ht="11.25" customHeight="1"/>
    <row r="5" spans="1:56" ht="17.25" customHeight="1">
      <c r="A5"/>
      <c r="B5" s="106" t="s">
        <v>109</v>
      </c>
      <c r="C5"/>
      <c r="D5"/>
      <c r="E5"/>
      <c r="F5"/>
      <c r="G5"/>
      <c r="H5"/>
      <c r="I5"/>
      <c r="J5"/>
      <c r="K5"/>
      <c r="L5"/>
      <c r="M5"/>
      <c r="N5"/>
      <c r="O5"/>
      <c r="P5"/>
      <c r="Q5"/>
      <c r="R5"/>
      <c r="S5"/>
      <c r="T5"/>
      <c r="U5"/>
      <c r="V5"/>
      <c r="W5"/>
      <c r="X5"/>
      <c r="Y5"/>
      <c r="Z5"/>
      <c r="AA5"/>
      <c r="AB5"/>
      <c r="AC5"/>
      <c r="AD5"/>
      <c r="AE5"/>
    </row>
    <row r="6" spans="1:56" customFormat="1" ht="24.6" customHeight="1">
      <c r="B6" s="66"/>
    </row>
    <row r="7" spans="1:56" customFormat="1" ht="18.75" customHeight="1">
      <c r="B7" s="32" t="s">
        <v>2</v>
      </c>
      <c r="W7" s="337" t="s">
        <v>3</v>
      </c>
      <c r="X7" s="337"/>
      <c r="Y7" s="337"/>
      <c r="Z7" s="337"/>
      <c r="AA7" s="337"/>
      <c r="AB7" s="337"/>
      <c r="AC7" s="337"/>
      <c r="AD7" s="337"/>
    </row>
    <row r="8" spans="1:56" ht="20.100000000000001" customHeight="1">
      <c r="A8"/>
      <c r="B8" s="338" t="s">
        <v>4</v>
      </c>
      <c r="C8" s="339"/>
      <c r="D8" s="339"/>
      <c r="E8" s="339"/>
      <c r="F8" s="339"/>
      <c r="G8" s="339"/>
      <c r="H8" s="339"/>
      <c r="I8" s="342" t="s">
        <v>75</v>
      </c>
      <c r="J8" s="343"/>
      <c r="K8" s="343"/>
      <c r="L8" s="343"/>
      <c r="M8" s="343"/>
      <c r="N8" s="344"/>
      <c r="O8" s="345" t="s">
        <v>55</v>
      </c>
      <c r="P8" s="241"/>
      <c r="Q8" s="241"/>
      <c r="R8" s="346"/>
      <c r="S8" s="347" t="s">
        <v>5</v>
      </c>
      <c r="T8" s="347"/>
      <c r="U8" s="347"/>
      <c r="V8" s="347"/>
      <c r="W8" s="58"/>
      <c r="X8" s="27"/>
      <c r="Y8" s="27"/>
      <c r="AD8"/>
    </row>
    <row r="9" spans="1:56" ht="20.100000000000001" customHeight="1" thickBot="1">
      <c r="A9"/>
      <c r="B9" s="340"/>
      <c r="C9" s="341"/>
      <c r="D9" s="341"/>
      <c r="E9" s="341"/>
      <c r="F9" s="341"/>
      <c r="G9" s="341"/>
      <c r="H9" s="341"/>
      <c r="I9" s="348" t="str">
        <f>IF(SUM(入力シート!F61:F77)=0,"",SUM(入力シート!F61:F77))</f>
        <v/>
      </c>
      <c r="J9" s="349"/>
      <c r="K9" s="349"/>
      <c r="L9" s="349"/>
      <c r="M9" s="349"/>
      <c r="N9" s="350"/>
      <c r="O9" s="351">
        <v>5049</v>
      </c>
      <c r="P9" s="352"/>
      <c r="Q9" s="352"/>
      <c r="R9" s="352"/>
      <c r="S9" s="353">
        <v>922778</v>
      </c>
      <c r="T9" s="353"/>
      <c r="U9" s="353"/>
      <c r="V9" s="353"/>
      <c r="W9" s="33"/>
      <c r="X9" s="27"/>
      <c r="Y9" s="27"/>
      <c r="AD9"/>
      <c r="BB9"/>
      <c r="BC9" s="72" t="s">
        <v>72</v>
      </c>
      <c r="BD9" s="72" t="s">
        <v>73</v>
      </c>
    </row>
    <row r="10" spans="1:56" customFormat="1" ht="20.100000000000001" customHeight="1">
      <c r="X10" s="34"/>
      <c r="Y10" s="34"/>
      <c r="Z10" s="35"/>
      <c r="AA10" s="35"/>
      <c r="AB10" s="35"/>
      <c r="AC10" s="35"/>
      <c r="BB10" s="72" t="s">
        <v>57</v>
      </c>
      <c r="BC10" s="80" t="str">
        <f>IF(入力シート!F61="","",入力シート!F61)</f>
        <v/>
      </c>
      <c r="BD10" s="141" t="e">
        <f t="shared" ref="BD10:BD26" si="0">ROUND(BC10/SUM($BC$10:$BC$26),3)</f>
        <v>#VALUE!</v>
      </c>
    </row>
    <row r="11" spans="1:56" customFormat="1" ht="20.100000000000001" customHeight="1" thickBot="1">
      <c r="B11" s="247" t="s">
        <v>6</v>
      </c>
      <c r="C11" s="318"/>
      <c r="D11" s="319"/>
      <c r="E11" s="323" t="s">
        <v>7</v>
      </c>
      <c r="F11" s="324"/>
      <c r="G11" s="324"/>
      <c r="H11" s="324"/>
      <c r="I11" s="325"/>
      <c r="J11" s="329" t="s">
        <v>8</v>
      </c>
      <c r="K11" s="247" t="s">
        <v>9</v>
      </c>
      <c r="L11" s="248"/>
      <c r="M11" s="248"/>
      <c r="N11" s="248"/>
      <c r="O11" s="248"/>
      <c r="P11" s="248"/>
      <c r="Q11" s="248"/>
      <c r="R11" s="248"/>
      <c r="S11" s="248"/>
      <c r="T11" s="248"/>
      <c r="U11" s="248"/>
      <c r="V11" s="249"/>
      <c r="W11" s="58"/>
      <c r="BB11" s="72" t="s">
        <v>95</v>
      </c>
      <c r="BC11" s="80" t="str">
        <f>IF(入力シート!F62="","",入力シート!F62)</f>
        <v/>
      </c>
      <c r="BD11" s="141" t="e">
        <f t="shared" si="0"/>
        <v>#VALUE!</v>
      </c>
    </row>
    <row r="12" spans="1:56" ht="20.100000000000001" customHeight="1">
      <c r="A12"/>
      <c r="B12" s="320"/>
      <c r="C12" s="321"/>
      <c r="D12" s="322"/>
      <c r="E12" s="326"/>
      <c r="F12" s="327"/>
      <c r="G12" s="327"/>
      <c r="H12" s="327"/>
      <c r="I12" s="328"/>
      <c r="J12" s="326"/>
      <c r="K12" s="330" t="s">
        <v>10</v>
      </c>
      <c r="L12" s="331"/>
      <c r="M12" s="331"/>
      <c r="N12" s="332"/>
      <c r="O12" s="333" t="s">
        <v>54</v>
      </c>
      <c r="P12" s="334"/>
      <c r="Q12" s="334"/>
      <c r="R12" s="335"/>
      <c r="S12" s="336" t="s">
        <v>5</v>
      </c>
      <c r="T12" s="336"/>
      <c r="U12" s="336"/>
      <c r="V12" s="336"/>
      <c r="W12" s="58"/>
      <c r="X12"/>
      <c r="Y12" s="36"/>
      <c r="AD12"/>
      <c r="BB12" s="72" t="s">
        <v>56</v>
      </c>
      <c r="BC12" s="80" t="str">
        <f>IF(入力シート!F63="","",入力シート!F63)</f>
        <v/>
      </c>
      <c r="BD12" s="141" t="e">
        <f t="shared" si="0"/>
        <v>#VALUE!</v>
      </c>
    </row>
    <row r="13" spans="1:56" ht="20.100000000000001" customHeight="1" thickBot="1">
      <c r="A13"/>
      <c r="B13" s="297" t="s">
        <v>11</v>
      </c>
      <c r="C13" s="298"/>
      <c r="D13" s="298"/>
      <c r="E13" s="298"/>
      <c r="F13" s="298"/>
      <c r="G13" s="298"/>
      <c r="H13" s="298"/>
      <c r="I13" s="299"/>
      <c r="J13" s="37">
        <v>16</v>
      </c>
      <c r="K13" s="300" t="str">
        <f>IF(入力シート!I45="","",入力シート!I45)</f>
        <v/>
      </c>
      <c r="L13" s="301"/>
      <c r="M13" s="301"/>
      <c r="N13" s="302"/>
      <c r="O13" s="303">
        <v>52</v>
      </c>
      <c r="P13" s="304"/>
      <c r="Q13" s="304"/>
      <c r="R13" s="305"/>
      <c r="S13" s="306">
        <v>56.4</v>
      </c>
      <c r="T13" s="307"/>
      <c r="U13" s="307"/>
      <c r="V13" s="308"/>
      <c r="W13" s="38"/>
      <c r="X13" s="27"/>
      <c r="Y13" s="27"/>
      <c r="AD13"/>
      <c r="BB13" s="72" t="s">
        <v>96</v>
      </c>
      <c r="BC13" s="80" t="str">
        <f>IF(入力シート!F64="","",入力シート!F64)</f>
        <v/>
      </c>
      <c r="BD13" s="141" t="e">
        <f t="shared" si="0"/>
        <v>#VALUE!</v>
      </c>
    </row>
    <row r="14" spans="1:56" ht="20.100000000000001" customHeight="1" thickTop="1">
      <c r="A14"/>
      <c r="B14" s="247" t="s">
        <v>12</v>
      </c>
      <c r="C14" s="248"/>
      <c r="D14" s="249"/>
      <c r="E14" s="39" t="s">
        <v>13</v>
      </c>
      <c r="F14" s="40"/>
      <c r="G14" s="40"/>
      <c r="H14" s="40"/>
      <c r="I14" s="41"/>
      <c r="J14" s="42">
        <v>8</v>
      </c>
      <c r="K14" s="309" t="str">
        <f>IF(入力シート!I46="","",入力シート!I46)</f>
        <v/>
      </c>
      <c r="L14" s="310"/>
      <c r="M14" s="310"/>
      <c r="N14" s="311"/>
      <c r="O14" s="312">
        <v>56.6</v>
      </c>
      <c r="P14" s="313"/>
      <c r="Q14" s="313"/>
      <c r="R14" s="314"/>
      <c r="S14" s="315">
        <v>61.1</v>
      </c>
      <c r="T14" s="316"/>
      <c r="U14" s="316"/>
      <c r="V14" s="317"/>
      <c r="W14" s="38"/>
      <c r="X14" s="27"/>
      <c r="Y14" s="27"/>
      <c r="AD14"/>
      <c r="BB14" s="72" t="s">
        <v>59</v>
      </c>
      <c r="BC14" s="80" t="str">
        <f>IF(入力シート!F65="","",入力シート!F65)</f>
        <v/>
      </c>
      <c r="BD14" s="141" t="e">
        <f t="shared" si="0"/>
        <v>#VALUE!</v>
      </c>
    </row>
    <row r="15" spans="1:56" ht="20.100000000000001" customHeight="1">
      <c r="A15"/>
      <c r="B15" s="254"/>
      <c r="C15" s="255"/>
      <c r="D15" s="290"/>
      <c r="E15" s="43" t="s">
        <v>14</v>
      </c>
      <c r="F15" s="44"/>
      <c r="G15" s="44"/>
      <c r="H15" s="44"/>
      <c r="I15" s="45"/>
      <c r="J15" s="46">
        <v>4</v>
      </c>
      <c r="K15" s="272" t="str">
        <f>IF(入力シート!I47="","",入力シート!I47)</f>
        <v/>
      </c>
      <c r="L15" s="273"/>
      <c r="M15" s="273"/>
      <c r="N15" s="274"/>
      <c r="O15" s="275">
        <v>49.9</v>
      </c>
      <c r="P15" s="276"/>
      <c r="Q15" s="276"/>
      <c r="R15" s="277"/>
      <c r="S15" s="278">
        <v>55.3</v>
      </c>
      <c r="T15" s="279"/>
      <c r="U15" s="279"/>
      <c r="V15" s="280"/>
      <c r="W15" s="38"/>
      <c r="X15" s="27"/>
      <c r="Y15" s="27"/>
      <c r="AD15"/>
      <c r="BB15" s="72" t="s">
        <v>60</v>
      </c>
      <c r="BC15" s="80" t="str">
        <f>IF(入力シート!F66="","",入力シート!F66)</f>
        <v/>
      </c>
      <c r="BD15" s="141" t="e">
        <f t="shared" si="0"/>
        <v>#VALUE!</v>
      </c>
    </row>
    <row r="16" spans="1:56" ht="20.100000000000001" customHeight="1">
      <c r="A16"/>
      <c r="B16" s="254"/>
      <c r="C16" s="255"/>
      <c r="D16" s="290"/>
      <c r="E16" s="43" t="s">
        <v>15</v>
      </c>
      <c r="F16" s="44"/>
      <c r="G16" s="44"/>
      <c r="H16" s="44"/>
      <c r="I16" s="45"/>
      <c r="J16" s="46">
        <v>1</v>
      </c>
      <c r="K16" s="272" t="str">
        <f>IF(入力シート!I48="","",入力シート!I48)</f>
        <v/>
      </c>
      <c r="L16" s="273"/>
      <c r="M16" s="273"/>
      <c r="N16" s="274"/>
      <c r="O16" s="275">
        <v>74.3</v>
      </c>
      <c r="P16" s="276"/>
      <c r="Q16" s="276"/>
      <c r="R16" s="277"/>
      <c r="S16" s="278">
        <v>78.099999999999994</v>
      </c>
      <c r="T16" s="279"/>
      <c r="U16" s="279"/>
      <c r="V16" s="280"/>
      <c r="W16" s="38"/>
      <c r="X16" s="27"/>
      <c r="Y16" s="27"/>
      <c r="AD16"/>
      <c r="BB16" s="72" t="s">
        <v>61</v>
      </c>
      <c r="BC16" s="80" t="str">
        <f>IF(入力シート!F67="","",入力シート!F67)</f>
        <v/>
      </c>
      <c r="BD16" s="141" t="e">
        <f t="shared" si="0"/>
        <v>#VALUE!</v>
      </c>
    </row>
    <row r="17" spans="1:56" ht="20.100000000000001" customHeight="1">
      <c r="A17"/>
      <c r="B17" s="254"/>
      <c r="C17" s="255"/>
      <c r="D17" s="290"/>
      <c r="E17" s="43" t="s">
        <v>16</v>
      </c>
      <c r="F17" s="70"/>
      <c r="G17" s="70"/>
      <c r="H17" s="70"/>
      <c r="I17" s="69"/>
      <c r="J17" s="62">
        <v>3</v>
      </c>
      <c r="K17" s="272" t="str">
        <f>IF(入力シート!I49="","",入力シート!I49)</f>
        <v/>
      </c>
      <c r="L17" s="273"/>
      <c r="M17" s="273"/>
      <c r="N17" s="274"/>
      <c r="O17" s="275">
        <v>35.799999999999997</v>
      </c>
      <c r="P17" s="276"/>
      <c r="Q17" s="276"/>
      <c r="R17" s="277"/>
      <c r="S17" s="278">
        <v>41.1</v>
      </c>
      <c r="T17" s="279"/>
      <c r="U17" s="279"/>
      <c r="V17" s="280"/>
      <c r="W17" s="38"/>
      <c r="X17" s="27"/>
      <c r="Y17" s="27"/>
      <c r="AD17"/>
      <c r="BB17" s="72" t="s">
        <v>62</v>
      </c>
      <c r="BC17" s="80" t="str">
        <f>IF(入力シート!F68="","",入力シート!F68)</f>
        <v/>
      </c>
      <c r="BD17" s="141" t="e">
        <f t="shared" si="0"/>
        <v>#VALUE!</v>
      </c>
    </row>
    <row r="18" spans="1:56" ht="20.100000000000001" customHeight="1">
      <c r="A18"/>
      <c r="B18" s="254"/>
      <c r="C18" s="255"/>
      <c r="D18" s="290"/>
      <c r="E18" s="111" t="s">
        <v>17</v>
      </c>
      <c r="F18" s="112"/>
      <c r="G18" s="112"/>
      <c r="H18" s="112"/>
      <c r="I18" s="113"/>
      <c r="J18" s="114">
        <v>4</v>
      </c>
      <c r="K18" s="272" t="str">
        <f>IF(入力シート!I50="","",入力シート!I50)</f>
        <v/>
      </c>
      <c r="L18" s="273"/>
      <c r="M18" s="273"/>
      <c r="N18" s="274"/>
      <c r="O18" s="275">
        <v>43.9</v>
      </c>
      <c r="P18" s="276"/>
      <c r="Q18" s="276"/>
      <c r="R18" s="277"/>
      <c r="S18" s="278">
        <v>48.6</v>
      </c>
      <c r="T18" s="279"/>
      <c r="U18" s="279"/>
      <c r="V18" s="280"/>
      <c r="W18" s="38"/>
      <c r="X18" s="27"/>
      <c r="Y18" s="27"/>
      <c r="AD18"/>
      <c r="BB18" s="72" t="s">
        <v>63</v>
      </c>
      <c r="BC18" s="80" t="str">
        <f>IF(入力シート!F69="","",入力シート!F69)</f>
        <v/>
      </c>
      <c r="BD18" s="141" t="e">
        <f t="shared" si="0"/>
        <v>#VALUE!</v>
      </c>
    </row>
    <row r="19" spans="1:56" ht="20.100000000000001" customHeight="1">
      <c r="A19"/>
      <c r="B19" s="247" t="s">
        <v>18</v>
      </c>
      <c r="C19" s="248"/>
      <c r="D19" s="249"/>
      <c r="E19" s="39" t="s">
        <v>19</v>
      </c>
      <c r="F19" s="40"/>
      <c r="G19" s="40"/>
      <c r="H19" s="40"/>
      <c r="I19" s="41"/>
      <c r="J19" s="42">
        <v>12</v>
      </c>
      <c r="K19" s="263" t="str">
        <f>IF(入力シート!I52="","",入力シート!I52)</f>
        <v/>
      </c>
      <c r="L19" s="264"/>
      <c r="M19" s="264"/>
      <c r="N19" s="265"/>
      <c r="O19" s="266">
        <v>55.8</v>
      </c>
      <c r="P19" s="267"/>
      <c r="Q19" s="267"/>
      <c r="R19" s="268"/>
      <c r="S19" s="269">
        <v>60.1</v>
      </c>
      <c r="T19" s="270"/>
      <c r="U19" s="270"/>
      <c r="V19" s="271"/>
      <c r="W19" s="38"/>
      <c r="X19" s="27"/>
      <c r="Y19" s="27"/>
      <c r="AD19"/>
      <c r="BB19" s="72" t="s">
        <v>64</v>
      </c>
      <c r="BC19" s="80" t="str">
        <f>IF(入力シート!F70="","",入力シート!F70)</f>
        <v/>
      </c>
      <c r="BD19" s="141" t="e">
        <f t="shared" si="0"/>
        <v>#VALUE!</v>
      </c>
    </row>
    <row r="20" spans="1:56" ht="20.100000000000001" customHeight="1">
      <c r="A20"/>
      <c r="B20" s="254"/>
      <c r="C20" s="255"/>
      <c r="D20" s="290"/>
      <c r="E20" s="43" t="s">
        <v>20</v>
      </c>
      <c r="F20" s="44"/>
      <c r="G20" s="44"/>
      <c r="H20" s="44"/>
      <c r="I20" s="45"/>
      <c r="J20" s="46">
        <v>4</v>
      </c>
      <c r="K20" s="272" t="str">
        <f>IF(入力シート!I53="","",入力シート!I53)</f>
        <v/>
      </c>
      <c r="L20" s="273"/>
      <c r="M20" s="273"/>
      <c r="N20" s="274"/>
      <c r="O20" s="275">
        <v>40.1</v>
      </c>
      <c r="P20" s="276"/>
      <c r="Q20" s="276"/>
      <c r="R20" s="277"/>
      <c r="S20" s="278">
        <v>45.4</v>
      </c>
      <c r="T20" s="279"/>
      <c r="U20" s="279"/>
      <c r="V20" s="280"/>
      <c r="W20" s="38"/>
      <c r="X20" s="27"/>
      <c r="Y20" s="27"/>
      <c r="AD20"/>
      <c r="BB20" s="72" t="s">
        <v>65</v>
      </c>
      <c r="BC20" s="80" t="str">
        <f>IF(入力シート!F71="","",入力シート!F71)</f>
        <v/>
      </c>
      <c r="BD20" s="141" t="e">
        <f t="shared" si="0"/>
        <v>#VALUE!</v>
      </c>
    </row>
    <row r="21" spans="1:56" ht="20.100000000000001" customHeight="1">
      <c r="A21"/>
      <c r="B21" s="291"/>
      <c r="C21" s="292"/>
      <c r="D21" s="293"/>
      <c r="E21" s="43" t="s">
        <v>21</v>
      </c>
      <c r="F21" s="48"/>
      <c r="G21" s="48"/>
      <c r="H21" s="48"/>
      <c r="I21" s="49"/>
      <c r="J21" s="50">
        <v>0</v>
      </c>
      <c r="K21" s="294" t="str">
        <f>IF(入力シート!I54="","",入力シート!I54)</f>
        <v/>
      </c>
      <c r="L21" s="295"/>
      <c r="M21" s="295"/>
      <c r="N21" s="296"/>
      <c r="O21" s="284"/>
      <c r="P21" s="285"/>
      <c r="Q21" s="285"/>
      <c r="R21" s="286"/>
      <c r="S21" s="287"/>
      <c r="T21" s="288"/>
      <c r="U21" s="288"/>
      <c r="V21" s="289"/>
      <c r="W21" s="38"/>
      <c r="X21" s="27"/>
      <c r="Y21" s="27"/>
      <c r="AD21"/>
      <c r="BB21" s="72" t="s">
        <v>66</v>
      </c>
      <c r="BC21" s="80" t="str">
        <f>IF(入力シート!F72="","",入力シート!F72)</f>
        <v/>
      </c>
      <c r="BD21" s="141" t="e">
        <f t="shared" si="0"/>
        <v>#VALUE!</v>
      </c>
    </row>
    <row r="22" spans="1:56" ht="20.100000000000001" customHeight="1">
      <c r="A22"/>
      <c r="B22" s="244" t="s">
        <v>22</v>
      </c>
      <c r="C22" s="245"/>
      <c r="D22" s="246"/>
      <c r="E22" s="39" t="s">
        <v>23</v>
      </c>
      <c r="F22" s="51"/>
      <c r="G22" s="40"/>
      <c r="H22" s="40"/>
      <c r="I22" s="41"/>
      <c r="J22" s="42">
        <v>5</v>
      </c>
      <c r="K22" s="263" t="str">
        <f>IF(入力シート!I55="","",入力シート!I55)</f>
        <v/>
      </c>
      <c r="L22" s="264"/>
      <c r="M22" s="264"/>
      <c r="N22" s="265"/>
      <c r="O22" s="266">
        <v>52.2</v>
      </c>
      <c r="P22" s="267"/>
      <c r="Q22" s="267"/>
      <c r="R22" s="268"/>
      <c r="S22" s="269">
        <v>56</v>
      </c>
      <c r="T22" s="270"/>
      <c r="U22" s="270"/>
      <c r="V22" s="271"/>
      <c r="W22" s="38"/>
      <c r="X22" s="27"/>
      <c r="Y22" s="27"/>
      <c r="AD22"/>
      <c r="BB22" s="72" t="s">
        <v>67</v>
      </c>
      <c r="BC22" s="80" t="str">
        <f>IF(入力シート!F73="","",入力シート!F73)</f>
        <v/>
      </c>
      <c r="BD22" s="141" t="e">
        <f t="shared" si="0"/>
        <v>#VALUE!</v>
      </c>
    </row>
    <row r="23" spans="1:56" ht="20.100000000000001" customHeight="1">
      <c r="A23"/>
      <c r="B23" s="256"/>
      <c r="C23" s="257"/>
      <c r="D23" s="259"/>
      <c r="E23" s="43" t="s">
        <v>24</v>
      </c>
      <c r="F23" s="52"/>
      <c r="G23" s="52"/>
      <c r="H23" s="52"/>
      <c r="I23" s="53"/>
      <c r="J23" s="46">
        <v>8</v>
      </c>
      <c r="K23" s="272" t="str">
        <f>IF(入力シート!I56="","",入力シート!I56)</f>
        <v/>
      </c>
      <c r="L23" s="273"/>
      <c r="M23" s="273"/>
      <c r="N23" s="274"/>
      <c r="O23" s="275">
        <v>55.2</v>
      </c>
      <c r="P23" s="276"/>
      <c r="Q23" s="276"/>
      <c r="R23" s="277"/>
      <c r="S23" s="278">
        <v>59.7</v>
      </c>
      <c r="T23" s="279"/>
      <c r="U23" s="279"/>
      <c r="V23" s="280"/>
      <c r="W23" s="38"/>
      <c r="X23" s="27"/>
      <c r="Y23" s="27"/>
      <c r="AD23"/>
      <c r="BB23" s="72" t="s">
        <v>68</v>
      </c>
      <c r="BC23" s="80" t="str">
        <f>IF(入力シート!F74="","",入力シート!F74)</f>
        <v/>
      </c>
      <c r="BD23" s="141" t="e">
        <f t="shared" si="0"/>
        <v>#VALUE!</v>
      </c>
    </row>
    <row r="24" spans="1:56" ht="20.100000000000001" customHeight="1" thickBot="1">
      <c r="A24"/>
      <c r="B24" s="260"/>
      <c r="C24" s="261"/>
      <c r="D24" s="262"/>
      <c r="E24" s="47" t="s">
        <v>25</v>
      </c>
      <c r="F24" s="54"/>
      <c r="G24" s="54"/>
      <c r="H24" s="54"/>
      <c r="I24" s="55"/>
      <c r="J24" s="50">
        <v>3</v>
      </c>
      <c r="K24" s="281" t="str">
        <f>IF(入力シート!I57="","",入力シート!I57)</f>
        <v/>
      </c>
      <c r="L24" s="282"/>
      <c r="M24" s="282"/>
      <c r="N24" s="283"/>
      <c r="O24" s="284">
        <v>42.5</v>
      </c>
      <c r="P24" s="285"/>
      <c r="Q24" s="285"/>
      <c r="R24" s="286"/>
      <c r="S24" s="287">
        <v>48.5</v>
      </c>
      <c r="T24" s="288"/>
      <c r="U24" s="288"/>
      <c r="V24" s="289"/>
      <c r="W24" s="38"/>
      <c r="X24" s="27"/>
      <c r="Y24" s="27"/>
      <c r="AD24"/>
      <c r="BB24" s="72" t="s">
        <v>69</v>
      </c>
      <c r="BC24" s="80" t="str">
        <f>IF(入力シート!F75="","",入力シート!F75)</f>
        <v/>
      </c>
      <c r="BD24" s="141" t="e">
        <f t="shared" si="0"/>
        <v>#VALUE!</v>
      </c>
    </row>
    <row r="25" spans="1:56" ht="17.25" customHeight="1">
      <c r="A25"/>
      <c r="B25"/>
      <c r="C25"/>
      <c r="D25"/>
      <c r="E25" s="109" t="s">
        <v>132</v>
      </c>
      <c r="F25" s="109"/>
      <c r="G25" s="109"/>
      <c r="H25" s="109"/>
      <c r="I25" s="109"/>
      <c r="J25" s="109"/>
      <c r="K25" s="109"/>
      <c r="L25" s="109"/>
      <c r="M25" s="109"/>
      <c r="N25" s="109"/>
      <c r="O25" s="109"/>
      <c r="P25"/>
      <c r="Q25"/>
      <c r="R25"/>
      <c r="S25"/>
      <c r="T25"/>
      <c r="U25"/>
      <c r="V25"/>
      <c r="W25"/>
      <c r="X25"/>
      <c r="Y25"/>
      <c r="Z25"/>
      <c r="AA25"/>
      <c r="AB25"/>
      <c r="AC25"/>
      <c r="AD25"/>
      <c r="BB25" s="72" t="s">
        <v>70</v>
      </c>
      <c r="BC25" s="80" t="str">
        <f>IF(入力シート!F76="","",入力シート!F76)</f>
        <v/>
      </c>
      <c r="BD25" s="141" t="e">
        <f t="shared" si="0"/>
        <v>#VALUE!</v>
      </c>
    </row>
    <row r="26" spans="1:56" ht="16.2">
      <c r="A26"/>
      <c r="B26" s="56" t="s">
        <v>26</v>
      </c>
      <c r="C26"/>
      <c r="D26"/>
      <c r="E26" s="110"/>
      <c r="F26" s="110"/>
      <c r="G26" s="110"/>
      <c r="H26" s="110"/>
      <c r="I26" s="110"/>
      <c r="J26" s="110"/>
      <c r="K26" s="110"/>
      <c r="L26" s="110"/>
      <c r="M26" s="110"/>
      <c r="N26" s="110"/>
      <c r="O26" s="110"/>
      <c r="P26"/>
      <c r="Q26"/>
      <c r="R26"/>
      <c r="S26"/>
      <c r="T26"/>
      <c r="U26"/>
      <c r="V26"/>
      <c r="W26"/>
      <c r="X26"/>
      <c r="Y26"/>
      <c r="Z26"/>
      <c r="AA26"/>
      <c r="AB26"/>
      <c r="AC26"/>
      <c r="AD26"/>
      <c r="BB26" s="72" t="s">
        <v>71</v>
      </c>
      <c r="BC26" s="80" t="str">
        <f>IF(入力シート!F77="","",入力シート!F77)</f>
        <v/>
      </c>
      <c r="BD26" s="141" t="e">
        <f t="shared" si="0"/>
        <v>#VALUE!</v>
      </c>
    </row>
    <row r="27" spans="1:56" ht="34.200000000000003" customHeight="1" thickBot="1">
      <c r="A27"/>
      <c r="B27" s="252" t="s">
        <v>27</v>
      </c>
      <c r="C27" s="247" t="s">
        <v>28</v>
      </c>
      <c r="D27" s="248"/>
      <c r="E27" s="248"/>
      <c r="F27" s="248"/>
      <c r="G27" s="248"/>
      <c r="H27" s="244" t="s">
        <v>29</v>
      </c>
      <c r="I27" s="245"/>
      <c r="J27" s="245"/>
      <c r="K27" s="245"/>
      <c r="L27" s="245"/>
      <c r="M27" s="258" t="s">
        <v>12</v>
      </c>
      <c r="N27" s="241"/>
      <c r="O27" s="241"/>
      <c r="P27" s="241"/>
      <c r="Q27" s="243"/>
      <c r="R27" s="241" t="s">
        <v>18</v>
      </c>
      <c r="S27" s="242"/>
      <c r="T27" s="243"/>
      <c r="U27" s="244" t="s">
        <v>22</v>
      </c>
      <c r="V27" s="245"/>
      <c r="W27" s="246"/>
      <c r="X27" s="247" t="s">
        <v>30</v>
      </c>
      <c r="Y27" s="248"/>
      <c r="Z27" s="248"/>
      <c r="AA27" s="249"/>
      <c r="AB27" s="247" t="s">
        <v>133</v>
      </c>
      <c r="AC27" s="248"/>
      <c r="AD27" s="249"/>
      <c r="AE27"/>
      <c r="AF27"/>
    </row>
    <row r="28" spans="1:56" ht="310.2" customHeight="1">
      <c r="A28"/>
      <c r="B28" s="253"/>
      <c r="C28" s="254"/>
      <c r="D28" s="255"/>
      <c r="E28" s="255"/>
      <c r="F28" s="255"/>
      <c r="G28" s="255"/>
      <c r="H28" s="256"/>
      <c r="I28" s="257"/>
      <c r="J28" s="257"/>
      <c r="K28" s="257"/>
      <c r="L28" s="257"/>
      <c r="M28" s="1" t="s">
        <v>13</v>
      </c>
      <c r="N28" s="2" t="s">
        <v>14</v>
      </c>
      <c r="O28" s="2" t="s">
        <v>15</v>
      </c>
      <c r="P28" s="4" t="s">
        <v>16</v>
      </c>
      <c r="Q28" s="3" t="s">
        <v>17</v>
      </c>
      <c r="R28" s="25" t="s">
        <v>19</v>
      </c>
      <c r="S28" s="2" t="s">
        <v>20</v>
      </c>
      <c r="T28" s="2" t="s">
        <v>21</v>
      </c>
      <c r="U28" s="1" t="s">
        <v>23</v>
      </c>
      <c r="V28" s="2" t="s">
        <v>24</v>
      </c>
      <c r="W28" s="4" t="s">
        <v>25</v>
      </c>
      <c r="X28" s="250" t="s">
        <v>10</v>
      </c>
      <c r="Y28" s="251"/>
      <c r="Z28" s="75" t="s">
        <v>55</v>
      </c>
      <c r="AA28" s="5" t="s">
        <v>5</v>
      </c>
      <c r="AB28" s="77" t="s">
        <v>10</v>
      </c>
      <c r="AC28" s="75" t="s">
        <v>55</v>
      </c>
      <c r="AD28" s="6" t="s">
        <v>5</v>
      </c>
      <c r="AE28"/>
      <c r="AF28"/>
    </row>
    <row r="29" spans="1:56" ht="60" customHeight="1">
      <c r="A29"/>
      <c r="B29" s="92" t="s">
        <v>31</v>
      </c>
      <c r="C29" s="234" t="s">
        <v>235</v>
      </c>
      <c r="D29" s="235"/>
      <c r="E29" s="235"/>
      <c r="F29" s="235"/>
      <c r="G29" s="236"/>
      <c r="H29" s="234" t="s">
        <v>239</v>
      </c>
      <c r="I29" s="235"/>
      <c r="J29" s="235"/>
      <c r="K29" s="235"/>
      <c r="L29" s="236"/>
      <c r="M29" s="88"/>
      <c r="N29" s="89" t="s">
        <v>190</v>
      </c>
      <c r="O29" s="89"/>
      <c r="P29" s="89"/>
      <c r="Q29" s="90"/>
      <c r="R29" s="12" t="s">
        <v>129</v>
      </c>
      <c r="S29" s="12" t="s">
        <v>128</v>
      </c>
      <c r="T29" s="13" t="s">
        <v>128</v>
      </c>
      <c r="U29" s="11"/>
      <c r="V29" s="12" t="s">
        <v>129</v>
      </c>
      <c r="W29" s="57" t="s">
        <v>128</v>
      </c>
      <c r="X29" s="237" t="str">
        <f>IF(入力シート!B62="","",入力シート!B62)</f>
        <v/>
      </c>
      <c r="Y29" s="238"/>
      <c r="Z29" s="76">
        <v>71.7</v>
      </c>
      <c r="AA29" s="15">
        <v>72.7</v>
      </c>
      <c r="AB29" s="78" t="str">
        <f>IF(入力シート!C62="","",入力シート!C62)</f>
        <v/>
      </c>
      <c r="AC29" s="76">
        <v>0.9</v>
      </c>
      <c r="AD29" s="16">
        <v>1.3</v>
      </c>
      <c r="AE29"/>
      <c r="AF29"/>
    </row>
    <row r="30" spans="1:56" ht="60" customHeight="1">
      <c r="A30"/>
      <c r="B30" s="92" t="s">
        <v>32</v>
      </c>
      <c r="C30" s="234" t="s">
        <v>236</v>
      </c>
      <c r="D30" s="235"/>
      <c r="E30" s="235"/>
      <c r="F30" s="235"/>
      <c r="G30" s="236"/>
      <c r="H30" s="234" t="s">
        <v>240</v>
      </c>
      <c r="I30" s="235"/>
      <c r="J30" s="235"/>
      <c r="K30" s="235"/>
      <c r="L30" s="236"/>
      <c r="M30" s="91"/>
      <c r="N30" s="89" t="s">
        <v>191</v>
      </c>
      <c r="O30" s="89"/>
      <c r="P30" s="89"/>
      <c r="Q30" s="90"/>
      <c r="R30" s="12" t="s">
        <v>129</v>
      </c>
      <c r="S30" s="12"/>
      <c r="T30" s="13" t="s">
        <v>128</v>
      </c>
      <c r="U30" s="11" t="s">
        <v>128</v>
      </c>
      <c r="V30" s="12" t="s">
        <v>129</v>
      </c>
      <c r="W30" s="57"/>
      <c r="X30" s="237" t="str">
        <f>IF(入力シート!B63="","",入力シート!B63)</f>
        <v/>
      </c>
      <c r="Y30" s="238"/>
      <c r="Z30" s="76">
        <v>55.9</v>
      </c>
      <c r="AA30" s="15">
        <v>63</v>
      </c>
      <c r="AB30" s="78" t="str">
        <f>IF(入力シート!C63="","",入力シート!C63)</f>
        <v/>
      </c>
      <c r="AC30" s="76">
        <v>1.4</v>
      </c>
      <c r="AD30" s="16">
        <v>1.7</v>
      </c>
      <c r="AE30"/>
      <c r="AF30"/>
    </row>
    <row r="31" spans="1:56" ht="60" customHeight="1">
      <c r="A31"/>
      <c r="B31" s="92" t="s">
        <v>33</v>
      </c>
      <c r="C31" s="234" t="s">
        <v>237</v>
      </c>
      <c r="D31" s="235"/>
      <c r="E31" s="235"/>
      <c r="F31" s="235"/>
      <c r="G31" s="236"/>
      <c r="H31" s="234" t="s">
        <v>241</v>
      </c>
      <c r="I31" s="235"/>
      <c r="J31" s="235"/>
      <c r="K31" s="235"/>
      <c r="L31" s="236"/>
      <c r="M31" s="91"/>
      <c r="N31" s="89" t="s">
        <v>192</v>
      </c>
      <c r="O31" s="89"/>
      <c r="P31" s="89"/>
      <c r="Q31" s="90"/>
      <c r="R31" s="12" t="s">
        <v>129</v>
      </c>
      <c r="S31" s="12" t="s">
        <v>128</v>
      </c>
      <c r="T31" s="13" t="s">
        <v>128</v>
      </c>
      <c r="U31" s="12"/>
      <c r="V31" s="12" t="s">
        <v>129</v>
      </c>
      <c r="W31" s="14" t="s">
        <v>128</v>
      </c>
      <c r="X31" s="237" t="str">
        <f>IF(入力シート!B64="","",入力シート!B64)</f>
        <v/>
      </c>
      <c r="Y31" s="238"/>
      <c r="Z31" s="76">
        <v>33</v>
      </c>
      <c r="AA31" s="15">
        <v>40.1</v>
      </c>
      <c r="AB31" s="78" t="str">
        <f>IF(入力シート!C64="","",入力シート!C64)</f>
        <v/>
      </c>
      <c r="AC31" s="76">
        <v>3.6</v>
      </c>
      <c r="AD31" s="16">
        <v>4.2</v>
      </c>
      <c r="AE31"/>
      <c r="AF31"/>
    </row>
    <row r="32" spans="1:56" ht="60" customHeight="1">
      <c r="A32"/>
      <c r="B32" s="92" t="s">
        <v>34</v>
      </c>
      <c r="C32" s="234" t="s">
        <v>238</v>
      </c>
      <c r="D32" s="235"/>
      <c r="E32" s="235"/>
      <c r="F32" s="235"/>
      <c r="G32" s="236"/>
      <c r="H32" s="234" t="s">
        <v>242</v>
      </c>
      <c r="I32" s="235"/>
      <c r="J32" s="235"/>
      <c r="K32" s="235"/>
      <c r="L32" s="236"/>
      <c r="M32" s="91" t="s">
        <v>195</v>
      </c>
      <c r="N32" s="89" t="s">
        <v>193</v>
      </c>
      <c r="O32" s="89"/>
      <c r="P32" s="89"/>
      <c r="Q32" s="90" t="s">
        <v>196</v>
      </c>
      <c r="R32" s="12" t="s">
        <v>128</v>
      </c>
      <c r="S32" s="12" t="s">
        <v>129</v>
      </c>
      <c r="T32" s="13" t="s">
        <v>128</v>
      </c>
      <c r="U32" s="11" t="s">
        <v>128</v>
      </c>
      <c r="V32" s="12"/>
      <c r="W32" s="57" t="s">
        <v>129</v>
      </c>
      <c r="X32" s="237" t="str">
        <f>IF(入力シート!B65="","",入力シート!B65)</f>
        <v/>
      </c>
      <c r="Y32" s="238"/>
      <c r="Z32" s="76">
        <v>38.9</v>
      </c>
      <c r="AA32" s="15">
        <v>45.2</v>
      </c>
      <c r="AB32" s="78" t="str">
        <f>IF(入力シート!C65="","",入力シート!C65)</f>
        <v/>
      </c>
      <c r="AC32" s="76">
        <v>5.8</v>
      </c>
      <c r="AD32" s="16">
        <v>5.8</v>
      </c>
      <c r="AE32"/>
      <c r="AF32"/>
    </row>
    <row r="33" spans="1:41" ht="60" customHeight="1">
      <c r="A33"/>
      <c r="B33" s="92" t="s">
        <v>35</v>
      </c>
      <c r="C33" s="234" t="s">
        <v>234</v>
      </c>
      <c r="D33" s="235"/>
      <c r="E33" s="235"/>
      <c r="F33" s="235"/>
      <c r="G33" s="236"/>
      <c r="H33" s="234" t="s">
        <v>233</v>
      </c>
      <c r="I33" s="235"/>
      <c r="J33" s="235"/>
      <c r="K33" s="235"/>
      <c r="L33" s="236"/>
      <c r="M33" s="91" t="s">
        <v>197</v>
      </c>
      <c r="N33" s="89"/>
      <c r="O33" s="89"/>
      <c r="P33" s="89"/>
      <c r="Q33" s="90"/>
      <c r="R33" s="12" t="s">
        <v>129</v>
      </c>
      <c r="S33" s="12" t="s">
        <v>128</v>
      </c>
      <c r="T33" s="13" t="s">
        <v>128</v>
      </c>
      <c r="U33" s="11" t="s">
        <v>129</v>
      </c>
      <c r="V33" s="12"/>
      <c r="W33" s="14" t="s">
        <v>128</v>
      </c>
      <c r="X33" s="237" t="str">
        <f>IF(入力シート!B66="","",入力シート!B66)</f>
        <v/>
      </c>
      <c r="Y33" s="238"/>
      <c r="Z33" s="76">
        <v>63</v>
      </c>
      <c r="AA33" s="15">
        <v>66.5</v>
      </c>
      <c r="AB33" s="78" t="str">
        <f>IF(入力シート!C66="","",入力シート!C66)</f>
        <v/>
      </c>
      <c r="AC33" s="76">
        <v>1.1000000000000001</v>
      </c>
      <c r="AD33" s="16">
        <v>1</v>
      </c>
      <c r="AE33"/>
      <c r="AF33"/>
    </row>
    <row r="34" spans="1:41" ht="60" customHeight="1">
      <c r="A34"/>
      <c r="B34" s="92" t="s">
        <v>36</v>
      </c>
      <c r="C34" s="234" t="s">
        <v>232</v>
      </c>
      <c r="D34" s="235"/>
      <c r="E34" s="235"/>
      <c r="F34" s="235"/>
      <c r="G34" s="236"/>
      <c r="H34" s="234" t="s">
        <v>231</v>
      </c>
      <c r="I34" s="235"/>
      <c r="J34" s="235"/>
      <c r="K34" s="235"/>
      <c r="L34" s="236"/>
      <c r="M34" s="91"/>
      <c r="N34" s="89"/>
      <c r="O34" s="89"/>
      <c r="P34" s="89" t="s">
        <v>198</v>
      </c>
      <c r="Q34" s="90"/>
      <c r="R34" s="12" t="s">
        <v>129</v>
      </c>
      <c r="S34" s="12" t="s">
        <v>128</v>
      </c>
      <c r="T34" s="13" t="s">
        <v>128</v>
      </c>
      <c r="U34" s="11"/>
      <c r="V34" s="12" t="s">
        <v>129</v>
      </c>
      <c r="W34" s="14" t="s">
        <v>128</v>
      </c>
      <c r="X34" s="237" t="str">
        <f>IF(入力シート!B67="","",入力シート!B67)</f>
        <v/>
      </c>
      <c r="Y34" s="238"/>
      <c r="Z34" s="76">
        <v>47.3</v>
      </c>
      <c r="AA34" s="15">
        <v>53.1</v>
      </c>
      <c r="AB34" s="78" t="str">
        <f>IF(入力シート!C67="","",入力シート!C67)</f>
        <v/>
      </c>
      <c r="AC34" s="76">
        <v>7.3</v>
      </c>
      <c r="AD34" s="16">
        <v>7.2</v>
      </c>
      <c r="AE34"/>
      <c r="AF34"/>
    </row>
    <row r="35" spans="1:41" ht="60" customHeight="1">
      <c r="A35"/>
      <c r="B35" s="92" t="s">
        <v>37</v>
      </c>
      <c r="C35" s="234" t="s">
        <v>230</v>
      </c>
      <c r="D35" s="235"/>
      <c r="E35" s="235"/>
      <c r="F35" s="235"/>
      <c r="G35" s="236"/>
      <c r="H35" s="234" t="s">
        <v>229</v>
      </c>
      <c r="I35" s="235"/>
      <c r="J35" s="235"/>
      <c r="K35" s="235"/>
      <c r="L35" s="236"/>
      <c r="M35" s="91"/>
      <c r="N35" s="89"/>
      <c r="O35" s="89"/>
      <c r="P35" s="89" t="s">
        <v>199</v>
      </c>
      <c r="Q35" s="90"/>
      <c r="R35" s="12"/>
      <c r="S35" s="12" t="s">
        <v>129</v>
      </c>
      <c r="T35" s="13" t="s">
        <v>128</v>
      </c>
      <c r="U35" s="12" t="s">
        <v>129</v>
      </c>
      <c r="V35" s="12" t="s">
        <v>128</v>
      </c>
      <c r="W35" s="14" t="s">
        <v>128</v>
      </c>
      <c r="X35" s="237" t="str">
        <f>IF(入力シート!B68="","",入力シート!B68)</f>
        <v/>
      </c>
      <c r="Y35" s="238"/>
      <c r="Z35" s="76">
        <v>32.9</v>
      </c>
      <c r="AA35" s="15">
        <v>36.1</v>
      </c>
      <c r="AB35" s="78" t="str">
        <f>IF(入力シート!C68="","",入力シート!C68)</f>
        <v/>
      </c>
      <c r="AC35" s="76">
        <v>1.6</v>
      </c>
      <c r="AD35" s="16">
        <v>1.6</v>
      </c>
      <c r="AE35"/>
      <c r="AF35"/>
    </row>
    <row r="36" spans="1:41" ht="60" customHeight="1">
      <c r="A36"/>
      <c r="B36" s="92" t="s">
        <v>104</v>
      </c>
      <c r="C36" s="234" t="s">
        <v>228</v>
      </c>
      <c r="D36" s="235"/>
      <c r="E36" s="235"/>
      <c r="F36" s="235"/>
      <c r="G36" s="236"/>
      <c r="H36" s="234" t="s">
        <v>227</v>
      </c>
      <c r="I36" s="235"/>
      <c r="J36" s="235"/>
      <c r="K36" s="235"/>
      <c r="L36" s="236"/>
      <c r="M36" s="91" t="s">
        <v>200</v>
      </c>
      <c r="N36" s="89"/>
      <c r="O36" s="89"/>
      <c r="P36" s="89" t="s">
        <v>201</v>
      </c>
      <c r="Q36" s="90"/>
      <c r="R36" s="12" t="s">
        <v>129</v>
      </c>
      <c r="S36" s="12"/>
      <c r="T36" s="13" t="s">
        <v>128</v>
      </c>
      <c r="U36" s="57" t="s">
        <v>129</v>
      </c>
      <c r="V36" s="12" t="s">
        <v>128</v>
      </c>
      <c r="W36" s="57"/>
      <c r="X36" s="237" t="str">
        <f>IF(入力シート!B69="","",入力シート!B69)</f>
        <v/>
      </c>
      <c r="Y36" s="238"/>
      <c r="Z36" s="76">
        <v>27.2</v>
      </c>
      <c r="AA36" s="15">
        <v>34.200000000000003</v>
      </c>
      <c r="AB36" s="78" t="str">
        <f>IF(入力シート!C69="","",入力シート!C69)</f>
        <v/>
      </c>
      <c r="AC36" s="76">
        <v>1.4</v>
      </c>
      <c r="AD36" s="16">
        <v>1.5</v>
      </c>
      <c r="AE36"/>
      <c r="AF36"/>
    </row>
    <row r="37" spans="1:41" ht="60" customHeight="1">
      <c r="A37"/>
      <c r="B37" s="92" t="s">
        <v>38</v>
      </c>
      <c r="C37" s="234" t="s">
        <v>226</v>
      </c>
      <c r="D37" s="235"/>
      <c r="E37" s="235"/>
      <c r="F37" s="235"/>
      <c r="G37" s="236"/>
      <c r="H37" s="234" t="s">
        <v>225</v>
      </c>
      <c r="I37" s="235"/>
      <c r="J37" s="235"/>
      <c r="K37" s="235"/>
      <c r="L37" s="236"/>
      <c r="M37" s="91" t="s">
        <v>202</v>
      </c>
      <c r="N37" s="89"/>
      <c r="O37" s="89"/>
      <c r="P37" s="89"/>
      <c r="Q37" s="90"/>
      <c r="R37" s="12" t="s">
        <v>129</v>
      </c>
      <c r="S37" s="12" t="s">
        <v>128</v>
      </c>
      <c r="T37" s="13" t="s">
        <v>128</v>
      </c>
      <c r="U37" s="12" t="s">
        <v>128</v>
      </c>
      <c r="V37" s="12" t="s">
        <v>129</v>
      </c>
      <c r="W37" s="14" t="s">
        <v>128</v>
      </c>
      <c r="X37" s="237" t="str">
        <f>IF(入力シート!B70="","",入力シート!B70)</f>
        <v/>
      </c>
      <c r="Y37" s="238"/>
      <c r="Z37" s="76">
        <v>94.6</v>
      </c>
      <c r="AA37" s="15">
        <v>94.5</v>
      </c>
      <c r="AB37" s="78" t="str">
        <f>IF(入力シート!C70="","",入力シート!C70)</f>
        <v/>
      </c>
      <c r="AC37" s="76">
        <v>0.7</v>
      </c>
      <c r="AD37" s="16">
        <v>1</v>
      </c>
      <c r="AE37"/>
      <c r="AF37"/>
    </row>
    <row r="38" spans="1:41" ht="60" customHeight="1">
      <c r="A38"/>
      <c r="B38" s="92" t="s">
        <v>39</v>
      </c>
      <c r="C38" s="234" t="s">
        <v>224</v>
      </c>
      <c r="D38" s="235"/>
      <c r="E38" s="235"/>
      <c r="F38" s="235"/>
      <c r="G38" s="236"/>
      <c r="H38" s="234" t="s">
        <v>223</v>
      </c>
      <c r="I38" s="235"/>
      <c r="J38" s="235"/>
      <c r="K38" s="235"/>
      <c r="L38" s="236"/>
      <c r="M38" s="91" t="s">
        <v>203</v>
      </c>
      <c r="N38" s="89"/>
      <c r="O38" s="89"/>
      <c r="P38" s="89"/>
      <c r="Q38" s="90"/>
      <c r="R38" s="12" t="s">
        <v>129</v>
      </c>
      <c r="S38" s="12"/>
      <c r="T38" s="13" t="s">
        <v>128</v>
      </c>
      <c r="U38" s="12" t="s">
        <v>128</v>
      </c>
      <c r="V38" s="14" t="s">
        <v>129</v>
      </c>
      <c r="W38" s="14"/>
      <c r="X38" s="237" t="str">
        <f>IF(入力シート!B71="","",入力シート!B71)</f>
        <v/>
      </c>
      <c r="Y38" s="238"/>
      <c r="Z38" s="76">
        <v>52.5</v>
      </c>
      <c r="AA38" s="15">
        <v>58.1</v>
      </c>
      <c r="AB38" s="78" t="str">
        <f>IF(入力シート!C71="","",入力シート!C71)</f>
        <v/>
      </c>
      <c r="AC38" s="76">
        <v>2.1</v>
      </c>
      <c r="AD38" s="16">
        <v>2.2000000000000002</v>
      </c>
      <c r="AE38"/>
      <c r="AF38"/>
    </row>
    <row r="39" spans="1:41" ht="60" customHeight="1">
      <c r="A39"/>
      <c r="B39" s="92" t="s">
        <v>40</v>
      </c>
      <c r="C39" s="234" t="s">
        <v>222</v>
      </c>
      <c r="D39" s="235"/>
      <c r="E39" s="235"/>
      <c r="F39" s="235"/>
      <c r="G39" s="236"/>
      <c r="H39" s="234" t="s">
        <v>221</v>
      </c>
      <c r="I39" s="235"/>
      <c r="J39" s="235"/>
      <c r="K39" s="235"/>
      <c r="L39" s="236"/>
      <c r="M39" s="91" t="s">
        <v>204</v>
      </c>
      <c r="N39" s="89"/>
      <c r="O39" s="89"/>
      <c r="P39" s="89"/>
      <c r="Q39" s="90"/>
      <c r="S39" s="12" t="s">
        <v>129</v>
      </c>
      <c r="T39" s="13" t="s">
        <v>128</v>
      </c>
      <c r="U39" s="12" t="s">
        <v>128</v>
      </c>
      <c r="V39" s="12"/>
      <c r="W39" s="14" t="s">
        <v>129</v>
      </c>
      <c r="X39" s="237" t="str">
        <f>IF(入力シート!B72="","",入力シート!B72)</f>
        <v/>
      </c>
      <c r="Y39" s="238"/>
      <c r="Z39" s="76">
        <v>37.6</v>
      </c>
      <c r="AA39" s="15">
        <v>44</v>
      </c>
      <c r="AB39" s="78" t="str">
        <f>IF(入力シート!C72="","",入力シート!C72)</f>
        <v/>
      </c>
      <c r="AC39" s="76">
        <v>2.9</v>
      </c>
      <c r="AD39" s="16">
        <v>3.2</v>
      </c>
      <c r="AE39"/>
      <c r="AF39"/>
    </row>
    <row r="40" spans="1:41" ht="60" customHeight="1">
      <c r="A40"/>
      <c r="B40" s="92" t="s">
        <v>41</v>
      </c>
      <c r="C40" s="234" t="s">
        <v>220</v>
      </c>
      <c r="D40" s="235"/>
      <c r="E40" s="235"/>
      <c r="F40" s="235"/>
      <c r="G40" s="236"/>
      <c r="H40" s="234" t="s">
        <v>219</v>
      </c>
      <c r="I40" s="235"/>
      <c r="J40" s="235"/>
      <c r="K40" s="235"/>
      <c r="L40" s="236"/>
      <c r="M40" s="91" t="s">
        <v>205</v>
      </c>
      <c r="N40" s="89"/>
      <c r="O40" s="89"/>
      <c r="P40" s="89"/>
      <c r="Q40" s="90"/>
      <c r="R40" s="12" t="s">
        <v>129</v>
      </c>
      <c r="S40" s="12" t="s">
        <v>128</v>
      </c>
      <c r="T40" s="13" t="s">
        <v>128</v>
      </c>
      <c r="U40" s="12" t="s">
        <v>129</v>
      </c>
      <c r="V40" s="12"/>
      <c r="W40" s="57" t="s">
        <v>128</v>
      </c>
      <c r="X40" s="237" t="str">
        <f>IF(入力シート!B73="","",入力シート!B73)</f>
        <v/>
      </c>
      <c r="Y40" s="238"/>
      <c r="Z40" s="76">
        <v>64.7</v>
      </c>
      <c r="AA40" s="15">
        <v>68.099999999999994</v>
      </c>
      <c r="AB40" s="78" t="str">
        <f>IF(入力シート!C73="","",入力シート!C73)</f>
        <v/>
      </c>
      <c r="AC40" s="76">
        <v>2.7</v>
      </c>
      <c r="AD40" s="16">
        <v>2.7</v>
      </c>
      <c r="AE40"/>
      <c r="AF40"/>
    </row>
    <row r="41" spans="1:41" ht="60" customHeight="1">
      <c r="A41"/>
      <c r="B41" s="92" t="s">
        <v>42</v>
      </c>
      <c r="C41" s="234" t="s">
        <v>218</v>
      </c>
      <c r="D41" s="235"/>
      <c r="E41" s="235"/>
      <c r="F41" s="235"/>
      <c r="G41" s="236"/>
      <c r="H41" s="234" t="s">
        <v>217</v>
      </c>
      <c r="I41" s="235"/>
      <c r="J41" s="235"/>
      <c r="K41" s="235"/>
      <c r="L41" s="236"/>
      <c r="M41" s="91"/>
      <c r="N41" s="89"/>
      <c r="O41" s="89"/>
      <c r="P41" s="89"/>
      <c r="Q41" s="90" t="s">
        <v>206</v>
      </c>
      <c r="R41" s="12" t="s">
        <v>128</v>
      </c>
      <c r="S41" s="12" t="s">
        <v>129</v>
      </c>
      <c r="T41" s="13" t="s">
        <v>128</v>
      </c>
      <c r="U41" s="12"/>
      <c r="V41" s="12" t="s">
        <v>128</v>
      </c>
      <c r="W41" s="14" t="s">
        <v>129</v>
      </c>
      <c r="X41" s="237" t="str">
        <f>IF(入力シート!B74="","",入力シート!B74)</f>
        <v/>
      </c>
      <c r="Y41" s="238"/>
      <c r="Z41" s="76">
        <v>51</v>
      </c>
      <c r="AA41" s="15">
        <v>56.2</v>
      </c>
      <c r="AB41" s="78" t="str">
        <f>IF(入力シート!C74="","",入力シート!C74)</f>
        <v/>
      </c>
      <c r="AC41" s="76">
        <v>3.3</v>
      </c>
      <c r="AD41" s="16">
        <v>3.7</v>
      </c>
      <c r="AE41"/>
      <c r="AF41"/>
    </row>
    <row r="42" spans="1:41" ht="60" customHeight="1">
      <c r="A42"/>
      <c r="B42" s="92" t="s">
        <v>43</v>
      </c>
      <c r="C42" s="234" t="s">
        <v>216</v>
      </c>
      <c r="D42" s="235"/>
      <c r="E42" s="235"/>
      <c r="F42" s="235"/>
      <c r="G42" s="236"/>
      <c r="H42" s="234" t="s">
        <v>215</v>
      </c>
      <c r="I42" s="235"/>
      <c r="J42" s="235"/>
      <c r="K42" s="235"/>
      <c r="L42" s="236"/>
      <c r="M42" s="91" t="s">
        <v>207</v>
      </c>
      <c r="N42" s="89"/>
      <c r="O42" s="89" t="s">
        <v>208</v>
      </c>
      <c r="P42" s="89"/>
      <c r="Q42" s="90"/>
      <c r="R42" s="12" t="s">
        <v>129</v>
      </c>
      <c r="S42" s="12"/>
      <c r="T42" s="13" t="s">
        <v>128</v>
      </c>
      <c r="U42" s="11" t="s">
        <v>128</v>
      </c>
      <c r="V42" s="12" t="s">
        <v>129</v>
      </c>
      <c r="W42" s="14"/>
      <c r="X42" s="237" t="str">
        <f>IF(入力シート!B75="","",入力シート!B75)</f>
        <v/>
      </c>
      <c r="Y42" s="238"/>
      <c r="Z42" s="76">
        <v>74.3</v>
      </c>
      <c r="AA42" s="15">
        <v>78.099999999999994</v>
      </c>
      <c r="AB42" s="78" t="str">
        <f>IF(入力シート!C75="","",入力シート!C75)</f>
        <v/>
      </c>
      <c r="AC42" s="76">
        <v>3.7</v>
      </c>
      <c r="AD42" s="16">
        <v>3.4</v>
      </c>
      <c r="AE42"/>
      <c r="AF42"/>
    </row>
    <row r="43" spans="1:41" ht="60" customHeight="1">
      <c r="A43"/>
      <c r="B43" s="92" t="s">
        <v>44</v>
      </c>
      <c r="C43" s="234" t="s">
        <v>214</v>
      </c>
      <c r="D43" s="235"/>
      <c r="E43" s="235"/>
      <c r="F43" s="235"/>
      <c r="G43" s="236"/>
      <c r="H43" s="234" t="s">
        <v>213</v>
      </c>
      <c r="I43" s="235"/>
      <c r="J43" s="235"/>
      <c r="K43" s="235"/>
      <c r="L43" s="236"/>
      <c r="M43" s="91"/>
      <c r="N43" s="89"/>
      <c r="O43" s="89"/>
      <c r="P43" s="89"/>
      <c r="Q43" s="90" t="s">
        <v>209</v>
      </c>
      <c r="R43" s="12" t="s">
        <v>129</v>
      </c>
      <c r="S43" s="12" t="s">
        <v>128</v>
      </c>
      <c r="T43" s="13" t="s">
        <v>128</v>
      </c>
      <c r="U43" s="11" t="s">
        <v>128</v>
      </c>
      <c r="V43" s="12" t="s">
        <v>129</v>
      </c>
      <c r="W43" s="14" t="s">
        <v>128</v>
      </c>
      <c r="X43" s="237" t="str">
        <f>IF(入力シート!B76="","",入力シート!B76)</f>
        <v/>
      </c>
      <c r="Y43" s="238"/>
      <c r="Z43" s="76">
        <v>12.4</v>
      </c>
      <c r="AA43" s="15">
        <v>17.899999999999999</v>
      </c>
      <c r="AB43" s="82" t="str">
        <f>IF(入力シート!C76="","",入力シート!C76)</f>
        <v/>
      </c>
      <c r="AC43" s="76">
        <v>3.9</v>
      </c>
      <c r="AD43" s="16">
        <v>3.9</v>
      </c>
      <c r="AE43"/>
      <c r="AF43"/>
    </row>
    <row r="44" spans="1:41" ht="60" customHeight="1" thickBot="1">
      <c r="A44"/>
      <c r="B44" s="92" t="s">
        <v>105</v>
      </c>
      <c r="C44" s="234" t="s">
        <v>212</v>
      </c>
      <c r="D44" s="235"/>
      <c r="E44" s="235"/>
      <c r="F44" s="235"/>
      <c r="G44" s="236"/>
      <c r="H44" s="234" t="s">
        <v>211</v>
      </c>
      <c r="I44" s="235"/>
      <c r="J44" s="235"/>
      <c r="K44" s="235"/>
      <c r="L44" s="236"/>
      <c r="M44" s="91"/>
      <c r="N44" s="89"/>
      <c r="O44" s="89"/>
      <c r="P44" s="89"/>
      <c r="Q44" s="90" t="s">
        <v>210</v>
      </c>
      <c r="R44" s="12" t="s">
        <v>129</v>
      </c>
      <c r="S44" s="12"/>
      <c r="T44" s="13" t="s">
        <v>128</v>
      </c>
      <c r="U44" s="11" t="s">
        <v>129</v>
      </c>
      <c r="V44" s="12" t="s">
        <v>128</v>
      </c>
      <c r="W44" s="57" t="s">
        <v>128</v>
      </c>
      <c r="X44" s="239" t="str">
        <f>IF(入力シート!B77="","",入力シート!B77)</f>
        <v/>
      </c>
      <c r="Y44" s="240"/>
      <c r="Z44" s="76">
        <v>73.2</v>
      </c>
      <c r="AA44" s="15">
        <v>74.900000000000006</v>
      </c>
      <c r="AB44" s="83" t="str">
        <f>IF(入力シート!C77="","",入力シート!C77)</f>
        <v/>
      </c>
      <c r="AC44" s="76">
        <v>7</v>
      </c>
      <c r="AD44" s="16">
        <v>6.9</v>
      </c>
      <c r="AE44"/>
      <c r="AF44"/>
    </row>
    <row r="45" spans="1:41" ht="4.5" customHeight="1">
      <c r="A45"/>
      <c r="B45" s="17"/>
      <c r="C45" s="18"/>
      <c r="D45" s="18"/>
      <c r="E45" s="18"/>
      <c r="F45" s="18"/>
      <c r="G45" s="18"/>
      <c r="H45" s="24"/>
      <c r="I45" s="24"/>
      <c r="J45" s="24"/>
      <c r="K45" s="19"/>
      <c r="L45" s="19"/>
      <c r="M45" s="19"/>
      <c r="N45" s="19"/>
      <c r="O45" s="58"/>
      <c r="P45" s="58"/>
      <c r="Q45" s="58"/>
      <c r="R45" s="58"/>
      <c r="U45" s="58"/>
      <c r="V45" s="58"/>
      <c r="W45" s="58"/>
      <c r="X45" s="58"/>
      <c r="Y45" s="20"/>
      <c r="Z45" s="20"/>
      <c r="AA45" s="21"/>
      <c r="AB45" s="21"/>
      <c r="AC45" s="20"/>
      <c r="AD45" s="21"/>
      <c r="AE45" s="21"/>
      <c r="AF45"/>
      <c r="AG45"/>
    </row>
    <row r="46" spans="1:41" ht="18" customHeight="1">
      <c r="B46" s="68" t="s">
        <v>194</v>
      </c>
      <c r="C46" s="22"/>
      <c r="M46" s="67"/>
      <c r="N46" s="67"/>
      <c r="O46" s="67"/>
      <c r="P46" s="67"/>
    </row>
    <row r="47" spans="1:41" s="86" customFormat="1" ht="18" customHeight="1" thickBot="1">
      <c r="A47"/>
      <c r="B47"/>
      <c r="C47" s="67"/>
      <c r="D47" s="67"/>
      <c r="E47" s="67"/>
      <c r="F47" s="67"/>
      <c r="G47" s="67"/>
      <c r="H47" s="67"/>
      <c r="I47" s="67"/>
      <c r="J47" s="67"/>
      <c r="K47" s="67"/>
      <c r="L47" s="67"/>
      <c r="M47" s="67"/>
      <c r="N47" s="67"/>
      <c r="O47" s="67"/>
      <c r="P47" s="67"/>
      <c r="Q47" s="67"/>
      <c r="R47" s="67"/>
      <c r="S47" s="67"/>
      <c r="T47" s="67"/>
      <c r="U47" s="67"/>
      <c r="V47" s="67"/>
      <c r="W47" s="67"/>
      <c r="X47" s="67"/>
      <c r="Y47" s="67"/>
      <c r="Z47"/>
      <c r="AA47"/>
      <c r="AB47"/>
      <c r="AC47"/>
      <c r="AD47"/>
      <c r="AE47"/>
      <c r="AF47"/>
      <c r="AG47"/>
      <c r="AH47"/>
    </row>
    <row r="48" spans="1:41" s="86" customFormat="1" ht="18" customHeight="1">
      <c r="B48" s="124" t="s">
        <v>77</v>
      </c>
      <c r="C48" s="125" t="s">
        <v>78</v>
      </c>
      <c r="D48" s="99"/>
      <c r="E48" s="124" t="s">
        <v>77</v>
      </c>
      <c r="F48" s="125" t="s">
        <v>79</v>
      </c>
      <c r="G48" s="99"/>
      <c r="H48" s="99"/>
      <c r="I48" s="99"/>
      <c r="J48" s="99"/>
      <c r="K48" s="99"/>
      <c r="L48" s="99"/>
      <c r="M48" s="84"/>
      <c r="N48" s="84"/>
      <c r="O48" s="84"/>
      <c r="P48" s="84"/>
      <c r="Q48" s="84"/>
      <c r="R48" s="84"/>
      <c r="S48" s="84"/>
      <c r="T48" s="228"/>
      <c r="U48" s="228"/>
      <c r="V48" s="84"/>
      <c r="W48" s="84"/>
      <c r="X48" s="229"/>
      <c r="Y48" s="229"/>
      <c r="Z48" s="229"/>
      <c r="AA48" s="229"/>
      <c r="AB48" s="229"/>
      <c r="AC48" s="229"/>
      <c r="AH48" s="133" t="s">
        <v>107</v>
      </c>
      <c r="AI48" s="134" t="s">
        <v>108</v>
      </c>
      <c r="AJ48" s="119"/>
      <c r="AK48" s="119"/>
      <c r="AL48" s="119"/>
      <c r="AM48" s="134" t="s">
        <v>107</v>
      </c>
      <c r="AN48" s="134" t="s">
        <v>108</v>
      </c>
      <c r="AO48" s="121" t="s">
        <v>76</v>
      </c>
    </row>
    <row r="49" spans="2:41" s="86" customFormat="1" ht="18" customHeight="1">
      <c r="B49" s="130" t="str">
        <f>B29</f>
        <v>１（１）</v>
      </c>
      <c r="C49" s="127" t="e">
        <f>X29-AA29</f>
        <v>#VALUE!</v>
      </c>
      <c r="D49" s="100"/>
      <c r="E49" s="130" t="str">
        <f>B29</f>
        <v>１（１）</v>
      </c>
      <c r="F49" s="127" t="e">
        <f>AD29-AB29</f>
        <v>#VALUE!</v>
      </c>
      <c r="G49" s="101"/>
      <c r="H49" s="101"/>
      <c r="I49" s="101"/>
      <c r="J49" s="101"/>
      <c r="K49" s="101"/>
      <c r="L49" s="101"/>
      <c r="M49" s="84"/>
      <c r="N49" s="84"/>
      <c r="O49" s="84"/>
      <c r="P49" s="84"/>
      <c r="Q49" s="84"/>
      <c r="R49" s="84"/>
      <c r="S49" s="84"/>
      <c r="T49" s="84"/>
      <c r="U49" s="84"/>
      <c r="V49" s="84"/>
      <c r="W49" s="84"/>
      <c r="AH49" s="142">
        <v>1.5</v>
      </c>
      <c r="AI49" s="143">
        <v>3.1</v>
      </c>
      <c r="AJ49" s="93"/>
      <c r="AL49" s="100" t="s">
        <v>138</v>
      </c>
      <c r="AM49" s="86">
        <f t="shared" ref="AM49:AM63" si="1">AH49/100</f>
        <v>1.4999999999999999E-2</v>
      </c>
      <c r="AN49" s="86">
        <f t="shared" ref="AN49:AN63" si="2">AI49/100</f>
        <v>3.1E-2</v>
      </c>
      <c r="AO49" s="135" t="e">
        <f t="shared" ref="AO49:AO65" si="3">BD10</f>
        <v>#VALUE!</v>
      </c>
    </row>
    <row r="50" spans="2:41" s="86" customFormat="1" ht="18" customHeight="1">
      <c r="B50" s="130" t="str">
        <f t="shared" ref="B50:B64" si="4">B30</f>
        <v>１（２）</v>
      </c>
      <c r="C50" s="127" t="e">
        <f t="shared" ref="C50:C64" si="5">X30-AA30</f>
        <v>#VALUE!</v>
      </c>
      <c r="D50" s="100"/>
      <c r="E50" s="130" t="str">
        <f t="shared" ref="E50:E64" si="6">B30</f>
        <v>１（２）</v>
      </c>
      <c r="F50" s="127" t="e">
        <f t="shared" ref="F50:F64" si="7">AD30-AB30</f>
        <v>#VALUE!</v>
      </c>
      <c r="G50" s="101"/>
      <c r="H50" s="101"/>
      <c r="I50" s="228"/>
      <c r="J50" s="228"/>
      <c r="K50" s="84"/>
      <c r="L50" s="84"/>
      <c r="M50" s="84"/>
      <c r="N50" s="84"/>
      <c r="O50" s="84"/>
      <c r="P50" s="84"/>
      <c r="Q50" s="84"/>
      <c r="R50" s="84"/>
      <c r="S50" s="84"/>
      <c r="T50" s="84"/>
      <c r="U50" s="84"/>
      <c r="V50" s="84"/>
      <c r="W50" s="102"/>
      <c r="X50" s="115"/>
      <c r="Y50" s="116"/>
      <c r="Z50" s="115"/>
      <c r="AA50" s="116"/>
      <c r="AB50" s="115"/>
      <c r="AC50" s="116"/>
      <c r="AF50" s="102"/>
      <c r="AH50" s="142">
        <v>3.7</v>
      </c>
      <c r="AI50" s="143">
        <v>5.4</v>
      </c>
      <c r="AJ50" s="93"/>
      <c r="AL50" s="100" t="s">
        <v>139</v>
      </c>
      <c r="AM50" s="86">
        <f t="shared" si="1"/>
        <v>3.7000000000000005E-2</v>
      </c>
      <c r="AN50" s="86">
        <f t="shared" si="2"/>
        <v>5.4000000000000006E-2</v>
      </c>
      <c r="AO50" s="135" t="e">
        <f t="shared" si="3"/>
        <v>#VALUE!</v>
      </c>
    </row>
    <row r="51" spans="2:41" s="86" customFormat="1" ht="18" customHeight="1">
      <c r="B51" s="130" t="str">
        <f t="shared" si="4"/>
        <v>１（３）</v>
      </c>
      <c r="C51" s="127" t="e">
        <f t="shared" si="5"/>
        <v>#VALUE!</v>
      </c>
      <c r="D51" s="100"/>
      <c r="E51" s="130" t="str">
        <f t="shared" si="6"/>
        <v>１（３）</v>
      </c>
      <c r="F51" s="127" t="e">
        <f t="shared" si="7"/>
        <v>#VALUE!</v>
      </c>
      <c r="G51" s="101"/>
      <c r="H51" s="101"/>
      <c r="I51" s="228"/>
      <c r="J51" s="228"/>
      <c r="K51" s="101"/>
      <c r="L51" s="101"/>
      <c r="M51" s="84"/>
      <c r="N51" s="84"/>
      <c r="O51" s="84"/>
      <c r="P51" s="84"/>
      <c r="Q51" s="84"/>
      <c r="R51" s="84"/>
      <c r="S51" s="84"/>
      <c r="T51" s="84"/>
      <c r="U51" s="84"/>
      <c r="V51" s="84"/>
      <c r="W51" s="102"/>
      <c r="X51" s="115"/>
      <c r="Y51" s="116"/>
      <c r="Z51" s="115"/>
      <c r="AA51" s="116"/>
      <c r="AB51" s="115"/>
      <c r="AC51" s="116"/>
      <c r="AF51" s="102"/>
      <c r="AH51" s="142">
        <v>4.2</v>
      </c>
      <c r="AI51" s="143">
        <v>6.8</v>
      </c>
      <c r="AJ51" s="93"/>
      <c r="AL51" s="100" t="s">
        <v>140</v>
      </c>
      <c r="AM51" s="86">
        <f t="shared" si="1"/>
        <v>4.2000000000000003E-2</v>
      </c>
      <c r="AN51" s="86">
        <f t="shared" si="2"/>
        <v>6.8000000000000005E-2</v>
      </c>
      <c r="AO51" s="135" t="e">
        <f t="shared" si="3"/>
        <v>#VALUE!</v>
      </c>
    </row>
    <row r="52" spans="2:41" s="86" customFormat="1" ht="18" customHeight="1">
      <c r="B52" s="130" t="str">
        <f t="shared" si="4"/>
        <v>１（４）</v>
      </c>
      <c r="C52" s="127" t="e">
        <f t="shared" si="5"/>
        <v>#VALUE!</v>
      </c>
      <c r="D52" s="100"/>
      <c r="E52" s="130" t="str">
        <f t="shared" si="6"/>
        <v>１（４）</v>
      </c>
      <c r="F52" s="127" t="e">
        <f t="shared" si="7"/>
        <v>#VALUE!</v>
      </c>
      <c r="G52" s="101"/>
      <c r="H52" s="101"/>
      <c r="I52" s="228"/>
      <c r="J52" s="228"/>
      <c r="K52" s="84"/>
      <c r="L52" s="84"/>
      <c r="M52" s="84"/>
      <c r="N52" s="84"/>
      <c r="O52" s="84"/>
      <c r="P52" s="84"/>
      <c r="Q52" s="84"/>
      <c r="R52" s="84"/>
      <c r="S52" s="84"/>
      <c r="T52" s="84"/>
      <c r="U52" s="84"/>
      <c r="V52" s="84"/>
      <c r="W52" s="102"/>
      <c r="X52" s="115"/>
      <c r="Y52" s="116"/>
      <c r="Z52" s="115"/>
      <c r="AA52" s="116"/>
      <c r="AB52" s="115"/>
      <c r="AC52" s="116"/>
      <c r="AF52" s="102"/>
      <c r="AH52" s="142">
        <v>6.3</v>
      </c>
      <c r="AI52" s="143">
        <v>7.7</v>
      </c>
      <c r="AJ52" s="93"/>
      <c r="AL52" s="100" t="s">
        <v>141</v>
      </c>
      <c r="AM52" s="86">
        <f t="shared" si="1"/>
        <v>6.3E-2</v>
      </c>
      <c r="AN52" s="86">
        <f t="shared" si="2"/>
        <v>7.6999999999999999E-2</v>
      </c>
      <c r="AO52" s="135" t="e">
        <f t="shared" si="3"/>
        <v>#VALUE!</v>
      </c>
    </row>
    <row r="53" spans="2:41" s="86" customFormat="1" ht="18" customHeight="1">
      <c r="B53" s="130" t="str">
        <f t="shared" si="4"/>
        <v>２（１）</v>
      </c>
      <c r="C53" s="127" t="e">
        <f t="shared" si="5"/>
        <v>#VALUE!</v>
      </c>
      <c r="D53" s="100"/>
      <c r="E53" s="130" t="str">
        <f t="shared" si="6"/>
        <v>２（１）</v>
      </c>
      <c r="F53" s="127" t="e">
        <f t="shared" si="7"/>
        <v>#VALUE!</v>
      </c>
      <c r="G53" s="101"/>
      <c r="H53" s="101"/>
      <c r="I53" s="228"/>
      <c r="J53" s="228"/>
      <c r="K53" s="101"/>
      <c r="L53" s="101"/>
      <c r="M53" s="84"/>
      <c r="N53" s="84"/>
      <c r="O53" s="84"/>
      <c r="P53" s="84"/>
      <c r="Q53" s="84"/>
      <c r="R53" s="84"/>
      <c r="S53" s="84"/>
      <c r="T53" s="84"/>
      <c r="U53" s="84"/>
      <c r="V53" s="84"/>
      <c r="W53" s="102"/>
      <c r="X53" s="115"/>
      <c r="Y53" s="116"/>
      <c r="Z53" s="115"/>
      <c r="AA53" s="116"/>
      <c r="AB53" s="115"/>
      <c r="AC53" s="116"/>
      <c r="AF53" s="102"/>
      <c r="AH53" s="142">
        <v>7.4</v>
      </c>
      <c r="AI53" s="143">
        <v>8.1</v>
      </c>
      <c r="AJ53" s="93"/>
      <c r="AL53" s="100" t="s">
        <v>142</v>
      </c>
      <c r="AM53" s="86">
        <f t="shared" si="1"/>
        <v>7.400000000000001E-2</v>
      </c>
      <c r="AN53" s="86">
        <f t="shared" si="2"/>
        <v>8.1000000000000003E-2</v>
      </c>
      <c r="AO53" s="135" t="e">
        <f t="shared" si="3"/>
        <v>#VALUE!</v>
      </c>
    </row>
    <row r="54" spans="2:41" s="86" customFormat="1" ht="18" customHeight="1">
      <c r="B54" s="130" t="str">
        <f t="shared" si="4"/>
        <v>２（２）</v>
      </c>
      <c r="C54" s="127" t="e">
        <f t="shared" si="5"/>
        <v>#VALUE!</v>
      </c>
      <c r="D54" s="100"/>
      <c r="E54" s="130" t="str">
        <f t="shared" si="6"/>
        <v>２（２）</v>
      </c>
      <c r="F54" s="127" t="e">
        <f t="shared" si="7"/>
        <v>#VALUE!</v>
      </c>
      <c r="G54" s="101"/>
      <c r="H54" s="101"/>
      <c r="I54" s="228"/>
      <c r="J54" s="228"/>
      <c r="K54" s="84"/>
      <c r="L54" s="84"/>
      <c r="M54" s="84"/>
      <c r="N54" s="84"/>
      <c r="O54" s="84"/>
      <c r="P54" s="84"/>
      <c r="Q54" s="84"/>
      <c r="R54" s="84"/>
      <c r="S54" s="84"/>
      <c r="T54" s="84"/>
      <c r="U54" s="84"/>
      <c r="V54" s="84"/>
      <c r="W54" s="102"/>
      <c r="X54" s="115"/>
      <c r="Y54" s="116"/>
      <c r="Z54" s="115"/>
      <c r="AA54" s="116"/>
      <c r="AB54" s="115"/>
      <c r="AC54" s="116"/>
      <c r="AF54" s="102"/>
      <c r="AH54" s="142">
        <v>8.4</v>
      </c>
      <c r="AI54" s="143">
        <v>8.4</v>
      </c>
      <c r="AJ54" s="93"/>
      <c r="AL54" s="100" t="s">
        <v>143</v>
      </c>
      <c r="AM54" s="86">
        <f t="shared" si="1"/>
        <v>8.4000000000000005E-2</v>
      </c>
      <c r="AN54" s="86">
        <f t="shared" si="2"/>
        <v>8.4000000000000005E-2</v>
      </c>
      <c r="AO54" s="135" t="e">
        <f t="shared" si="3"/>
        <v>#VALUE!</v>
      </c>
    </row>
    <row r="55" spans="2:41" s="86" customFormat="1" ht="18" customHeight="1">
      <c r="B55" s="130" t="str">
        <f t="shared" si="4"/>
        <v>２（３）</v>
      </c>
      <c r="C55" s="127" t="e">
        <f t="shared" si="5"/>
        <v>#VALUE!</v>
      </c>
      <c r="D55" s="100"/>
      <c r="E55" s="130" t="str">
        <f t="shared" si="6"/>
        <v>２（３）</v>
      </c>
      <c r="F55" s="127" t="e">
        <f t="shared" si="7"/>
        <v>#VALUE!</v>
      </c>
      <c r="G55" s="101"/>
      <c r="H55" s="101"/>
      <c r="I55" s="228"/>
      <c r="J55" s="228"/>
      <c r="K55" s="101"/>
      <c r="L55" s="101"/>
      <c r="M55" s="84"/>
      <c r="N55" s="84"/>
      <c r="O55" s="84"/>
      <c r="P55" s="84"/>
      <c r="Q55" s="84"/>
      <c r="R55" s="84"/>
      <c r="S55" s="84"/>
      <c r="T55" s="84"/>
      <c r="U55" s="84"/>
      <c r="V55" s="84"/>
      <c r="W55" s="102"/>
      <c r="X55" s="115"/>
      <c r="Y55" s="116"/>
      <c r="Z55" s="115"/>
      <c r="AA55" s="116"/>
      <c r="AB55" s="115"/>
      <c r="AC55" s="116"/>
      <c r="AF55" s="102"/>
      <c r="AH55" s="142">
        <v>8.5</v>
      </c>
      <c r="AI55" s="143">
        <v>8.4</v>
      </c>
      <c r="AJ55" s="93"/>
      <c r="AL55" s="100" t="s">
        <v>144</v>
      </c>
      <c r="AM55" s="86">
        <f t="shared" si="1"/>
        <v>8.5000000000000006E-2</v>
      </c>
      <c r="AN55" s="86">
        <f t="shared" si="2"/>
        <v>8.4000000000000005E-2</v>
      </c>
      <c r="AO55" s="135" t="e">
        <f t="shared" si="3"/>
        <v>#VALUE!</v>
      </c>
    </row>
    <row r="56" spans="2:41" s="86" customFormat="1" ht="18" customHeight="1">
      <c r="B56" s="130" t="str">
        <f t="shared" si="4"/>
        <v>２（４）</v>
      </c>
      <c r="C56" s="127" t="e">
        <f t="shared" si="5"/>
        <v>#VALUE!</v>
      </c>
      <c r="D56" s="100"/>
      <c r="E56" s="130" t="str">
        <f t="shared" si="6"/>
        <v>２（４）</v>
      </c>
      <c r="F56" s="127" t="e">
        <f t="shared" si="7"/>
        <v>#VALUE!</v>
      </c>
      <c r="G56" s="101"/>
      <c r="H56" s="101"/>
      <c r="I56" s="228"/>
      <c r="J56" s="228"/>
      <c r="K56" s="84"/>
      <c r="L56" s="84"/>
      <c r="M56" s="84"/>
      <c r="N56" s="84"/>
      <c r="O56" s="84"/>
      <c r="P56" s="84"/>
      <c r="Q56" s="84"/>
      <c r="R56" s="84"/>
      <c r="S56" s="84"/>
      <c r="T56" s="84"/>
      <c r="U56" s="84"/>
      <c r="V56" s="84"/>
      <c r="W56" s="102"/>
      <c r="X56" s="115"/>
      <c r="Y56" s="116"/>
      <c r="Z56" s="115"/>
      <c r="AA56" s="116"/>
      <c r="AB56" s="115"/>
      <c r="AC56" s="116"/>
      <c r="AF56" s="102"/>
      <c r="AH56" s="142">
        <v>8</v>
      </c>
      <c r="AI56" s="143">
        <v>8.1999999999999993</v>
      </c>
      <c r="AJ56" s="93"/>
      <c r="AL56" s="100" t="s">
        <v>145</v>
      </c>
      <c r="AM56" s="86">
        <f t="shared" si="1"/>
        <v>0.08</v>
      </c>
      <c r="AN56" s="86">
        <f t="shared" si="2"/>
        <v>8.199999999999999E-2</v>
      </c>
      <c r="AO56" s="135" t="e">
        <f t="shared" si="3"/>
        <v>#VALUE!</v>
      </c>
    </row>
    <row r="57" spans="2:41" s="86" customFormat="1" ht="18" customHeight="1">
      <c r="B57" s="130" t="str">
        <f t="shared" si="4"/>
        <v>３（１）</v>
      </c>
      <c r="C57" s="127" t="e">
        <f t="shared" si="5"/>
        <v>#VALUE!</v>
      </c>
      <c r="D57" s="100"/>
      <c r="E57" s="130" t="str">
        <f t="shared" si="6"/>
        <v>３（１）</v>
      </c>
      <c r="F57" s="127" t="e">
        <f t="shared" si="7"/>
        <v>#VALUE!</v>
      </c>
      <c r="G57" s="101"/>
      <c r="H57" s="101"/>
      <c r="I57" s="228"/>
      <c r="J57" s="228"/>
      <c r="K57" s="84"/>
      <c r="L57" s="84"/>
      <c r="M57" s="84"/>
      <c r="N57" s="84"/>
      <c r="O57" s="84"/>
      <c r="P57" s="84"/>
      <c r="Q57" s="84"/>
      <c r="R57" s="84"/>
      <c r="S57" s="84"/>
      <c r="T57" s="84"/>
      <c r="U57" s="84"/>
      <c r="V57" s="84"/>
      <c r="W57" s="102"/>
      <c r="X57" s="115"/>
      <c r="Y57" s="116"/>
      <c r="Z57" s="115"/>
      <c r="AA57" s="116"/>
      <c r="AB57" s="115"/>
      <c r="AC57" s="116"/>
      <c r="AF57" s="102"/>
      <c r="AH57" s="142">
        <v>9.4</v>
      </c>
      <c r="AI57" s="143">
        <v>7.9</v>
      </c>
      <c r="AJ57" s="93"/>
      <c r="AL57" s="100" t="s">
        <v>146</v>
      </c>
      <c r="AM57" s="86">
        <f t="shared" si="1"/>
        <v>9.4E-2</v>
      </c>
      <c r="AN57" s="86">
        <f t="shared" si="2"/>
        <v>7.9000000000000001E-2</v>
      </c>
      <c r="AO57" s="135" t="e">
        <f t="shared" si="3"/>
        <v>#VALUE!</v>
      </c>
    </row>
    <row r="58" spans="2:41" s="86" customFormat="1" ht="18" customHeight="1">
      <c r="B58" s="130" t="str">
        <f t="shared" si="4"/>
        <v>３（２）</v>
      </c>
      <c r="C58" s="127" t="e">
        <f t="shared" si="5"/>
        <v>#VALUE!</v>
      </c>
      <c r="D58" s="100"/>
      <c r="E58" s="130" t="str">
        <f t="shared" si="6"/>
        <v>３（２）</v>
      </c>
      <c r="F58" s="127" t="e">
        <f t="shared" si="7"/>
        <v>#VALUE!</v>
      </c>
      <c r="G58" s="101"/>
      <c r="H58" s="101"/>
      <c r="I58" s="228"/>
      <c r="J58" s="228"/>
      <c r="K58" s="101"/>
      <c r="L58" s="101"/>
      <c r="M58" s="84"/>
      <c r="N58" s="84"/>
      <c r="O58" s="84"/>
      <c r="P58" s="84"/>
      <c r="Q58" s="84"/>
      <c r="R58" s="84"/>
      <c r="S58" s="84"/>
      <c r="T58" s="84"/>
      <c r="U58" s="84"/>
      <c r="V58" s="84"/>
      <c r="W58" s="102"/>
      <c r="X58" s="115"/>
      <c r="Y58" s="116"/>
      <c r="Z58" s="115"/>
      <c r="AA58" s="116"/>
      <c r="AB58" s="115"/>
      <c r="AC58" s="116"/>
      <c r="AF58" s="102"/>
      <c r="AH58" s="142">
        <v>8.5</v>
      </c>
      <c r="AI58" s="143">
        <v>7.4</v>
      </c>
      <c r="AJ58" s="93"/>
      <c r="AL58" s="100" t="s">
        <v>147</v>
      </c>
      <c r="AM58" s="86">
        <f t="shared" si="1"/>
        <v>8.5000000000000006E-2</v>
      </c>
      <c r="AN58" s="86">
        <f t="shared" si="2"/>
        <v>7.400000000000001E-2</v>
      </c>
      <c r="AO58" s="135" t="e">
        <f t="shared" si="3"/>
        <v>#VALUE!</v>
      </c>
    </row>
    <row r="59" spans="2:41" s="86" customFormat="1" ht="18" customHeight="1">
      <c r="B59" s="130" t="str">
        <f t="shared" si="4"/>
        <v>３（３）</v>
      </c>
      <c r="C59" s="127" t="e">
        <f t="shared" si="5"/>
        <v>#VALUE!</v>
      </c>
      <c r="D59" s="100"/>
      <c r="E59" s="130" t="str">
        <f t="shared" si="6"/>
        <v>３（３）</v>
      </c>
      <c r="F59" s="127" t="e">
        <f t="shared" si="7"/>
        <v>#VALUE!</v>
      </c>
      <c r="G59" s="101"/>
      <c r="H59" s="101"/>
      <c r="I59" s="228"/>
      <c r="J59" s="228"/>
      <c r="K59" s="84"/>
      <c r="L59" s="84"/>
      <c r="M59" s="84"/>
      <c r="N59" s="84"/>
      <c r="O59" s="84"/>
      <c r="P59" s="84"/>
      <c r="Q59" s="84"/>
      <c r="R59" s="84"/>
      <c r="S59" s="84"/>
      <c r="T59" s="84"/>
      <c r="U59" s="84"/>
      <c r="V59" s="84"/>
      <c r="W59" s="102"/>
      <c r="X59" s="115"/>
      <c r="Y59" s="116"/>
      <c r="Z59" s="115"/>
      <c r="AA59" s="116"/>
      <c r="AB59" s="115"/>
      <c r="AC59" s="116"/>
      <c r="AF59" s="102"/>
      <c r="AH59" s="142">
        <v>8.3000000000000007</v>
      </c>
      <c r="AI59" s="143">
        <v>6.9</v>
      </c>
      <c r="AJ59" s="93"/>
      <c r="AL59" s="100" t="s">
        <v>148</v>
      </c>
      <c r="AM59" s="86">
        <f t="shared" si="1"/>
        <v>8.3000000000000004E-2</v>
      </c>
      <c r="AN59" s="86">
        <f t="shared" si="2"/>
        <v>6.9000000000000006E-2</v>
      </c>
      <c r="AO59" s="135" t="e">
        <f t="shared" si="3"/>
        <v>#VALUE!</v>
      </c>
    </row>
    <row r="60" spans="2:41" s="86" customFormat="1" ht="18" customHeight="1">
      <c r="B60" s="130" t="str">
        <f t="shared" si="4"/>
        <v>３（４）</v>
      </c>
      <c r="C60" s="127" t="e">
        <f t="shared" si="5"/>
        <v>#VALUE!</v>
      </c>
      <c r="D60" s="100"/>
      <c r="E60" s="130" t="str">
        <f t="shared" si="6"/>
        <v>３（４）</v>
      </c>
      <c r="F60" s="127" t="e">
        <f t="shared" si="7"/>
        <v>#VALUE!</v>
      </c>
      <c r="G60" s="101"/>
      <c r="H60" s="101"/>
      <c r="I60" s="228"/>
      <c r="J60" s="228"/>
      <c r="K60" s="101"/>
      <c r="L60" s="101"/>
      <c r="M60" s="84"/>
      <c r="N60" s="84"/>
      <c r="O60" s="84"/>
      <c r="P60" s="84"/>
      <c r="Q60" s="84"/>
      <c r="R60" s="84"/>
      <c r="S60" s="84"/>
      <c r="T60" s="84"/>
      <c r="U60" s="84"/>
      <c r="V60" s="84"/>
      <c r="W60" s="102"/>
      <c r="X60" s="115"/>
      <c r="Y60" s="116"/>
      <c r="Z60" s="115"/>
      <c r="AA60" s="116"/>
      <c r="AB60" s="115"/>
      <c r="AC60" s="116"/>
      <c r="AF60" s="102"/>
      <c r="AH60" s="142">
        <v>7.4</v>
      </c>
      <c r="AI60" s="143">
        <v>6.2</v>
      </c>
      <c r="AJ60" s="93"/>
      <c r="AL60" s="100" t="s">
        <v>149</v>
      </c>
      <c r="AM60" s="86">
        <f t="shared" si="1"/>
        <v>7.400000000000001E-2</v>
      </c>
      <c r="AN60" s="86">
        <f t="shared" si="2"/>
        <v>6.2E-2</v>
      </c>
      <c r="AO60" s="135" t="e">
        <f t="shared" si="3"/>
        <v>#VALUE!</v>
      </c>
    </row>
    <row r="61" spans="2:41" s="86" customFormat="1" ht="18" customHeight="1">
      <c r="B61" s="130" t="str">
        <f t="shared" si="4"/>
        <v>４（１）</v>
      </c>
      <c r="C61" s="127" t="e">
        <f t="shared" si="5"/>
        <v>#VALUE!</v>
      </c>
      <c r="D61" s="100"/>
      <c r="E61" s="130" t="str">
        <f t="shared" si="6"/>
        <v>４（１）</v>
      </c>
      <c r="F61" s="127" t="e">
        <f t="shared" si="7"/>
        <v>#VALUE!</v>
      </c>
      <c r="G61" s="101"/>
      <c r="H61" s="101"/>
      <c r="I61" s="228"/>
      <c r="J61" s="228"/>
      <c r="K61" s="84"/>
      <c r="L61" s="84"/>
      <c r="M61" s="84"/>
      <c r="N61" s="84"/>
      <c r="O61" s="84"/>
      <c r="P61" s="84"/>
      <c r="Q61" s="84"/>
      <c r="R61" s="84"/>
      <c r="S61" s="84"/>
      <c r="T61" s="84"/>
      <c r="U61" s="84"/>
      <c r="V61" s="84"/>
      <c r="W61" s="102"/>
      <c r="X61" s="115"/>
      <c r="Y61" s="116"/>
      <c r="Z61" s="115"/>
      <c r="AA61" s="116"/>
      <c r="AB61" s="115"/>
      <c r="AC61" s="116"/>
      <c r="AF61" s="102"/>
      <c r="AH61" s="142">
        <v>6.6</v>
      </c>
      <c r="AI61" s="143">
        <v>5.3</v>
      </c>
      <c r="AJ61" s="93"/>
      <c r="AL61" s="100" t="s">
        <v>150</v>
      </c>
      <c r="AM61" s="86">
        <f t="shared" si="1"/>
        <v>6.6000000000000003E-2</v>
      </c>
      <c r="AN61" s="86">
        <f t="shared" si="2"/>
        <v>5.2999999999999999E-2</v>
      </c>
      <c r="AO61" s="135" t="e">
        <f t="shared" si="3"/>
        <v>#VALUE!</v>
      </c>
    </row>
    <row r="62" spans="2:41" s="86" customFormat="1" ht="18" customHeight="1">
      <c r="B62" s="130" t="str">
        <f t="shared" si="4"/>
        <v>４（２）</v>
      </c>
      <c r="C62" s="127" t="e">
        <f t="shared" si="5"/>
        <v>#VALUE!</v>
      </c>
      <c r="D62" s="100"/>
      <c r="E62" s="130" t="str">
        <f t="shared" si="6"/>
        <v>４（２）</v>
      </c>
      <c r="F62" s="127" t="e">
        <f t="shared" si="7"/>
        <v>#VALUE!</v>
      </c>
      <c r="G62" s="101"/>
      <c r="H62" s="101"/>
      <c r="I62" s="105"/>
      <c r="J62" s="105"/>
      <c r="K62" s="84"/>
      <c r="L62" s="84"/>
      <c r="M62" s="84"/>
      <c r="N62" s="84"/>
      <c r="O62" s="84"/>
      <c r="P62" s="84"/>
      <c r="Q62" s="84"/>
      <c r="R62" s="84"/>
      <c r="S62" s="84"/>
      <c r="T62" s="84"/>
      <c r="U62" s="84"/>
      <c r="V62" s="84"/>
      <c r="W62" s="102"/>
      <c r="X62" s="115"/>
      <c r="Y62" s="116"/>
      <c r="Z62" s="115"/>
      <c r="AA62" s="116"/>
      <c r="AB62" s="115"/>
      <c r="AC62" s="116"/>
      <c r="AF62" s="102"/>
      <c r="AH62" s="142">
        <v>4.8</v>
      </c>
      <c r="AI62" s="143">
        <v>4.2</v>
      </c>
      <c r="AJ62" s="93"/>
      <c r="AL62" s="100" t="s">
        <v>151</v>
      </c>
      <c r="AM62" s="86">
        <f t="shared" si="1"/>
        <v>4.8000000000000001E-2</v>
      </c>
      <c r="AN62" s="86">
        <f t="shared" si="2"/>
        <v>4.2000000000000003E-2</v>
      </c>
      <c r="AO62" s="135" t="e">
        <f t="shared" si="3"/>
        <v>#VALUE!</v>
      </c>
    </row>
    <row r="63" spans="2:41" s="86" customFormat="1" ht="18" customHeight="1">
      <c r="B63" s="130" t="str">
        <f t="shared" si="4"/>
        <v>４（３）</v>
      </c>
      <c r="C63" s="127" t="e">
        <f t="shared" si="5"/>
        <v>#VALUE!</v>
      </c>
      <c r="D63" s="101"/>
      <c r="E63" s="130" t="str">
        <f t="shared" si="6"/>
        <v>４（３）</v>
      </c>
      <c r="F63" s="127" t="e">
        <f t="shared" si="7"/>
        <v>#VALUE!</v>
      </c>
      <c r="G63" s="101"/>
      <c r="H63" s="101"/>
      <c r="I63" s="228"/>
      <c r="J63" s="228"/>
      <c r="K63" s="101"/>
      <c r="L63" s="101"/>
      <c r="M63" s="84"/>
      <c r="N63" s="84"/>
      <c r="O63" s="84"/>
      <c r="P63" s="84"/>
      <c r="Q63" s="84"/>
      <c r="R63" s="84"/>
      <c r="S63" s="84"/>
      <c r="T63" s="84"/>
      <c r="U63" s="84"/>
      <c r="V63" s="84"/>
      <c r="W63" s="102"/>
      <c r="X63" s="115"/>
      <c r="Y63" s="116"/>
      <c r="Z63" s="115"/>
      <c r="AA63" s="116"/>
      <c r="AB63" s="115"/>
      <c r="AC63" s="116"/>
      <c r="AF63" s="102"/>
      <c r="AH63" s="142">
        <v>4</v>
      </c>
      <c r="AI63" s="143">
        <v>3</v>
      </c>
      <c r="AJ63" s="93"/>
      <c r="AL63" s="100" t="s">
        <v>152</v>
      </c>
      <c r="AM63" s="86">
        <f t="shared" si="1"/>
        <v>0.04</v>
      </c>
      <c r="AN63" s="86">
        <f t="shared" si="2"/>
        <v>0.03</v>
      </c>
      <c r="AO63" s="135" t="e">
        <f t="shared" si="3"/>
        <v>#VALUE!</v>
      </c>
    </row>
    <row r="64" spans="2:41" s="86" customFormat="1" ht="18" customHeight="1">
      <c r="B64" s="130" t="str">
        <f t="shared" si="4"/>
        <v>４（４）</v>
      </c>
      <c r="C64" s="127" t="e">
        <f t="shared" si="5"/>
        <v>#VALUE!</v>
      </c>
      <c r="D64" s="101"/>
      <c r="E64" s="130" t="str">
        <f t="shared" si="6"/>
        <v>４（４）</v>
      </c>
      <c r="F64" s="127" t="e">
        <f t="shared" si="7"/>
        <v>#VALUE!</v>
      </c>
      <c r="G64" s="101"/>
      <c r="H64" s="101"/>
      <c r="I64" s="101"/>
      <c r="J64" s="101"/>
      <c r="K64" s="101"/>
      <c r="L64" s="101"/>
      <c r="M64" s="84"/>
      <c r="N64" s="84"/>
      <c r="O64" s="84"/>
      <c r="P64" s="84"/>
      <c r="Q64" s="84"/>
      <c r="R64" s="84"/>
      <c r="S64" s="84"/>
      <c r="T64" s="84"/>
      <c r="U64" s="84"/>
      <c r="V64" s="84"/>
      <c r="W64" s="102"/>
      <c r="X64" s="115"/>
      <c r="Y64" s="116"/>
      <c r="Z64" s="115"/>
      <c r="AA64" s="116"/>
      <c r="AB64" s="115"/>
      <c r="AC64" s="116"/>
      <c r="AF64" s="102"/>
      <c r="AH64" s="144">
        <v>2.1</v>
      </c>
      <c r="AI64" s="145">
        <v>1.9</v>
      </c>
      <c r="AL64" s="100" t="s">
        <v>153</v>
      </c>
      <c r="AM64" s="86">
        <f t="shared" ref="AM64:AM65" si="8">AH64/100</f>
        <v>2.1000000000000001E-2</v>
      </c>
      <c r="AN64" s="86">
        <f t="shared" ref="AN64:AN65" si="9">AI64/100</f>
        <v>1.9E-2</v>
      </c>
      <c r="AO64" s="135" t="e">
        <f t="shared" si="3"/>
        <v>#VALUE!</v>
      </c>
    </row>
    <row r="65" spans="1:42" s="86" customFormat="1" ht="18" customHeight="1">
      <c r="B65" s="137"/>
      <c r="C65" s="138"/>
      <c r="E65" s="137"/>
      <c r="F65" s="138"/>
      <c r="G65" s="101"/>
      <c r="H65" s="101"/>
      <c r="I65" s="101"/>
      <c r="J65" s="101"/>
      <c r="K65" s="101"/>
      <c r="L65" s="101"/>
      <c r="M65" s="101"/>
      <c r="N65" s="101"/>
      <c r="O65" s="101"/>
      <c r="P65" s="101"/>
      <c r="Q65" s="101"/>
      <c r="R65" s="101"/>
      <c r="S65" s="101"/>
      <c r="T65" s="84"/>
      <c r="U65" s="84"/>
      <c r="V65" s="84"/>
      <c r="W65" s="84"/>
      <c r="X65" s="84"/>
      <c r="Y65" s="84"/>
      <c r="Z65" s="84"/>
      <c r="AA65" s="84"/>
      <c r="AB65" s="84"/>
      <c r="AC65" s="84"/>
      <c r="AD65" s="84"/>
      <c r="AE65" s="84"/>
      <c r="AF65" s="84"/>
      <c r="AG65" s="84"/>
      <c r="AH65" s="144">
        <v>1.1000000000000001</v>
      </c>
      <c r="AI65" s="145">
        <v>1</v>
      </c>
      <c r="AL65" s="100" t="s">
        <v>154</v>
      </c>
      <c r="AM65" s="86">
        <f t="shared" si="8"/>
        <v>1.1000000000000001E-2</v>
      </c>
      <c r="AN65" s="86">
        <f t="shared" si="9"/>
        <v>0.01</v>
      </c>
      <c r="AO65" s="135" t="e">
        <f t="shared" si="3"/>
        <v>#VALUE!</v>
      </c>
    </row>
    <row r="66" spans="1:42" s="86" customFormat="1" ht="18" customHeight="1" thickBot="1">
      <c r="B66" s="137"/>
      <c r="C66" s="138"/>
      <c r="E66" s="137"/>
      <c r="F66" s="138"/>
      <c r="G66" s="96"/>
      <c r="H66" s="96"/>
      <c r="I66" s="96"/>
      <c r="J66" s="96"/>
      <c r="K66" s="96"/>
      <c r="L66" s="96"/>
      <c r="M66" s="96"/>
      <c r="N66" s="96"/>
      <c r="O66" s="96"/>
      <c r="P66" s="96"/>
      <c r="Q66" s="96"/>
      <c r="R66" s="96"/>
      <c r="S66" s="96"/>
      <c r="T66" s="95"/>
      <c r="U66" s="95"/>
      <c r="V66" s="95"/>
      <c r="W66" s="95"/>
      <c r="X66" s="95"/>
      <c r="Y66" s="95"/>
      <c r="Z66" s="95"/>
      <c r="AA66" s="95"/>
      <c r="AB66" s="95"/>
      <c r="AC66" s="95"/>
      <c r="AD66" s="95"/>
      <c r="AE66" s="95"/>
      <c r="AF66" s="95"/>
      <c r="AG66" s="95"/>
      <c r="AH66" s="139"/>
      <c r="AI66" s="95"/>
      <c r="AJ66" s="95"/>
      <c r="AK66" s="95"/>
      <c r="AL66" s="95"/>
      <c r="AM66" s="95"/>
      <c r="AN66" s="95"/>
      <c r="AO66" s="140"/>
    </row>
    <row r="67" spans="1:42" s="86" customFormat="1" ht="18" customHeight="1" thickBot="1">
      <c r="B67" s="230" t="s">
        <v>136</v>
      </c>
      <c r="C67" s="231"/>
      <c r="D67" s="74"/>
      <c r="E67" s="230" t="s">
        <v>137</v>
      </c>
      <c r="F67" s="231"/>
      <c r="G67" s="97"/>
      <c r="H67" s="97"/>
      <c r="I67" s="97"/>
      <c r="J67" s="97"/>
      <c r="K67" s="97"/>
      <c r="L67" s="97"/>
      <c r="M67" s="97"/>
      <c r="N67" s="97"/>
      <c r="O67" s="97"/>
      <c r="P67" s="97"/>
      <c r="Q67" s="97"/>
      <c r="R67" s="97"/>
      <c r="S67" s="97"/>
      <c r="T67" s="97"/>
      <c r="U67" s="97"/>
      <c r="V67" s="97"/>
      <c r="W67" s="97"/>
      <c r="X67" s="97"/>
      <c r="Y67" s="97"/>
      <c r="Z67" s="98"/>
      <c r="AA67" s="98"/>
      <c r="AB67" s="98"/>
      <c r="AC67" s="98"/>
      <c r="AD67" s="98"/>
      <c r="AE67" s="98"/>
      <c r="AF67" s="98"/>
      <c r="AG67" s="98"/>
      <c r="AH67" s="137"/>
      <c r="AO67" s="138"/>
    </row>
    <row r="68" spans="1:42" s="86" customFormat="1" ht="18" customHeight="1" thickBot="1">
      <c r="A68"/>
      <c r="B68" s="232"/>
      <c r="C68" s="233"/>
      <c r="D68" s="67"/>
      <c r="E68" s="232"/>
      <c r="F68" s="233"/>
      <c r="G68" s="67"/>
      <c r="H68" s="67"/>
      <c r="I68" s="67"/>
      <c r="J68" s="67"/>
      <c r="K68" s="67"/>
      <c r="L68" s="67"/>
      <c r="M68" s="67"/>
      <c r="N68" s="67"/>
      <c r="O68" s="67"/>
      <c r="P68" s="67"/>
      <c r="Q68" s="67"/>
      <c r="R68" s="67"/>
      <c r="S68" s="67"/>
      <c r="T68" s="67"/>
      <c r="U68" s="67"/>
      <c r="V68" s="67"/>
      <c r="W68" s="67"/>
      <c r="X68" s="67"/>
      <c r="Y68" s="67"/>
      <c r="Z68"/>
      <c r="AA68"/>
      <c r="AB68"/>
      <c r="AC68"/>
      <c r="AD68"/>
      <c r="AE68"/>
      <c r="AF68"/>
      <c r="AG68"/>
      <c r="AH68" s="225" t="s">
        <v>135</v>
      </c>
      <c r="AI68" s="226"/>
      <c r="AJ68" s="226"/>
      <c r="AK68" s="226"/>
      <c r="AL68" s="226"/>
      <c r="AM68" s="226"/>
      <c r="AN68" s="226"/>
      <c r="AO68" s="227"/>
      <c r="AP68" s="94"/>
    </row>
    <row r="69" spans="1:42" s="86" customFormat="1" ht="18" customHeight="1">
      <c r="C69" s="85"/>
      <c r="D69" s="85"/>
      <c r="E69" s="85"/>
      <c r="F69" s="85"/>
      <c r="G69" s="85"/>
      <c r="H69" s="85"/>
      <c r="I69" s="85"/>
      <c r="J69" s="85"/>
      <c r="K69" s="85"/>
      <c r="L69" s="85"/>
      <c r="M69" s="85"/>
      <c r="N69" s="85"/>
      <c r="O69" s="85"/>
      <c r="P69" s="85"/>
      <c r="Q69" s="85"/>
      <c r="R69" s="85"/>
      <c r="S69" s="85"/>
      <c r="T69" s="85"/>
      <c r="U69" s="85"/>
      <c r="V69" s="85"/>
      <c r="W69" s="85"/>
      <c r="X69" s="85"/>
      <c r="Y69" s="85"/>
      <c r="AJ69" s="94"/>
      <c r="AK69" s="94"/>
      <c r="AL69" s="94"/>
      <c r="AM69" s="94"/>
      <c r="AN69" s="94"/>
      <c r="AO69" s="94"/>
      <c r="AP69" s="94"/>
    </row>
    <row r="70" spans="1:42" s="86" customFormat="1" ht="18" customHeight="1">
      <c r="C70" s="85"/>
      <c r="D70" s="85"/>
      <c r="E70" s="85"/>
      <c r="F70" s="85"/>
      <c r="G70" s="85"/>
      <c r="H70" s="85"/>
      <c r="I70" s="85"/>
      <c r="J70" s="85"/>
      <c r="K70" s="85"/>
      <c r="L70" s="85"/>
      <c r="M70" s="85"/>
      <c r="N70" s="85"/>
      <c r="O70" s="85"/>
      <c r="P70" s="85"/>
      <c r="Q70" s="85"/>
      <c r="R70" s="85"/>
      <c r="S70" s="85"/>
      <c r="T70" s="85"/>
      <c r="U70" s="85"/>
      <c r="V70" s="85"/>
      <c r="W70" s="85"/>
      <c r="X70" s="85"/>
      <c r="Y70" s="85"/>
      <c r="AJ70" s="94"/>
      <c r="AK70" s="94"/>
      <c r="AL70" s="94"/>
      <c r="AM70" s="94"/>
      <c r="AN70" s="94"/>
      <c r="AO70" s="94"/>
      <c r="AP70" s="94"/>
    </row>
  </sheetData>
  <sheetProtection sheet="1" objects="1" scenarios="1"/>
  <mergeCells count="132">
    <mergeCell ref="B11:D12"/>
    <mergeCell ref="E11:I12"/>
    <mergeCell ref="J11:J12"/>
    <mergeCell ref="K11:V11"/>
    <mergeCell ref="K12:N12"/>
    <mergeCell ref="O12:R12"/>
    <mergeCell ref="S12:V12"/>
    <mergeCell ref="W7:AD7"/>
    <mergeCell ref="B8:H9"/>
    <mergeCell ref="I8:N8"/>
    <mergeCell ref="O8:R8"/>
    <mergeCell ref="S8:V8"/>
    <mergeCell ref="I9:N9"/>
    <mergeCell ref="O9:R9"/>
    <mergeCell ref="S9:V9"/>
    <mergeCell ref="B13:I13"/>
    <mergeCell ref="K13:N13"/>
    <mergeCell ref="O13:R13"/>
    <mergeCell ref="S13:V13"/>
    <mergeCell ref="B14:D18"/>
    <mergeCell ref="K14:N14"/>
    <mergeCell ref="O14:R14"/>
    <mergeCell ref="S14:V14"/>
    <mergeCell ref="K15:N15"/>
    <mergeCell ref="O15:R15"/>
    <mergeCell ref="S15:V15"/>
    <mergeCell ref="K16:N16"/>
    <mergeCell ref="O16:R16"/>
    <mergeCell ref="S16:V16"/>
    <mergeCell ref="K17:N17"/>
    <mergeCell ref="O17:R17"/>
    <mergeCell ref="S17:V17"/>
    <mergeCell ref="K18:N18"/>
    <mergeCell ref="O18:R18"/>
    <mergeCell ref="S18:V18"/>
    <mergeCell ref="B19:D21"/>
    <mergeCell ref="K19:N19"/>
    <mergeCell ref="O19:R19"/>
    <mergeCell ref="S19:V19"/>
    <mergeCell ref="K20:N20"/>
    <mergeCell ref="O20:R20"/>
    <mergeCell ref="S20:V20"/>
    <mergeCell ref="K21:N21"/>
    <mergeCell ref="O21:R21"/>
    <mergeCell ref="S21:V21"/>
    <mergeCell ref="B22:D24"/>
    <mergeCell ref="K22:N22"/>
    <mergeCell ref="O22:R22"/>
    <mergeCell ref="S22:V22"/>
    <mergeCell ref="K23:N23"/>
    <mergeCell ref="O23:R23"/>
    <mergeCell ref="S23:V23"/>
    <mergeCell ref="K24:N24"/>
    <mergeCell ref="O24:R24"/>
    <mergeCell ref="S24:V24"/>
    <mergeCell ref="R27:T27"/>
    <mergeCell ref="U27:W27"/>
    <mergeCell ref="X27:AA27"/>
    <mergeCell ref="AB27:AD27"/>
    <mergeCell ref="X28:Y28"/>
    <mergeCell ref="B27:B28"/>
    <mergeCell ref="C27:G28"/>
    <mergeCell ref="H27:L28"/>
    <mergeCell ref="M27:Q27"/>
    <mergeCell ref="C31:G31"/>
    <mergeCell ref="H31:L31"/>
    <mergeCell ref="X31:Y31"/>
    <mergeCell ref="C32:G32"/>
    <mergeCell ref="H32:L32"/>
    <mergeCell ref="X32:Y32"/>
    <mergeCell ref="C29:G29"/>
    <mergeCell ref="H29:L29"/>
    <mergeCell ref="X29:Y29"/>
    <mergeCell ref="C30:G30"/>
    <mergeCell ref="H30:L30"/>
    <mergeCell ref="X30:Y30"/>
    <mergeCell ref="C35:G35"/>
    <mergeCell ref="H35:L35"/>
    <mergeCell ref="X35:Y35"/>
    <mergeCell ref="C36:G36"/>
    <mergeCell ref="H36:L36"/>
    <mergeCell ref="X36:Y36"/>
    <mergeCell ref="C33:G33"/>
    <mergeCell ref="H33:L33"/>
    <mergeCell ref="X33:Y33"/>
    <mergeCell ref="C34:G34"/>
    <mergeCell ref="H34:L34"/>
    <mergeCell ref="X34:Y34"/>
    <mergeCell ref="C39:G39"/>
    <mergeCell ref="H39:L39"/>
    <mergeCell ref="X39:Y39"/>
    <mergeCell ref="C40:G40"/>
    <mergeCell ref="H40:L40"/>
    <mergeCell ref="X40:Y40"/>
    <mergeCell ref="C37:G37"/>
    <mergeCell ref="H37:L37"/>
    <mergeCell ref="X37:Y37"/>
    <mergeCell ref="C38:G38"/>
    <mergeCell ref="H38:L38"/>
    <mergeCell ref="X38:Y38"/>
    <mergeCell ref="B67:C68"/>
    <mergeCell ref="E67:F68"/>
    <mergeCell ref="I55:J55"/>
    <mergeCell ref="C41:G41"/>
    <mergeCell ref="H41:L41"/>
    <mergeCell ref="X41:Y41"/>
    <mergeCell ref="C44:G44"/>
    <mergeCell ref="H44:L44"/>
    <mergeCell ref="X44:Y44"/>
    <mergeCell ref="C42:G42"/>
    <mergeCell ref="H42:L42"/>
    <mergeCell ref="X42:Y42"/>
    <mergeCell ref="C43:G43"/>
    <mergeCell ref="H43:L43"/>
    <mergeCell ref="X43:Y43"/>
    <mergeCell ref="X48:Y48"/>
    <mergeCell ref="AH68:AO68"/>
    <mergeCell ref="I56:J56"/>
    <mergeCell ref="I57:J57"/>
    <mergeCell ref="I58:J58"/>
    <mergeCell ref="I59:J59"/>
    <mergeCell ref="I60:J60"/>
    <mergeCell ref="I61:J61"/>
    <mergeCell ref="I63:J63"/>
    <mergeCell ref="Z48:AA48"/>
    <mergeCell ref="T48:U48"/>
    <mergeCell ref="AB48:AC48"/>
    <mergeCell ref="I50:J50"/>
    <mergeCell ref="I51:J51"/>
    <mergeCell ref="I52:J52"/>
    <mergeCell ref="I53:J53"/>
    <mergeCell ref="I54:J54"/>
  </mergeCells>
  <phoneticPr fontId="3"/>
  <conditionalFormatting sqref="C29:C30">
    <cfRule type="expression" dxfId="2" priority="15">
      <formula>LEN(#REF!)&gt;60</formula>
    </cfRule>
  </conditionalFormatting>
  <conditionalFormatting sqref="C32:C40">
    <cfRule type="expression" dxfId="1" priority="5">
      <formula>LEN(#REF!)&gt;60</formula>
    </cfRule>
  </conditionalFormatting>
  <conditionalFormatting sqref="C42:C44">
    <cfRule type="expression" dxfId="0" priority="1">
      <formula>LEN(#REF!)&gt;60</formula>
    </cfRule>
  </conditionalFormatting>
  <printOptions horizontalCentered="1"/>
  <pageMargins left="0.27559055118110237" right="0.27559055118110237" top="0.39370078740157483" bottom="0.39370078740157483" header="0.19685039370078741" footer="0.19685039370078741"/>
  <pageSetup paperSize="8" scale="44" orientation="landscape" r:id="rId1"/>
  <headerFooter alignWithMargins="0">
    <oddFooter>&amp;R&amp;F</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入力シート</vt:lpstr>
      <vt:lpstr>国語 </vt:lpstr>
      <vt:lpstr>算数 </vt:lpstr>
      <vt:lpstr>'国語 '!Print_Area</vt:lpstr>
      <vt:lpstr>'算数 '!Print_Area</vt:lpstr>
      <vt:lpstr>入力シート!Print_Area</vt:lpstr>
      <vt:lpstr>入力シート!Print_Titles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文部科学省</dc:creator>
  <cp:lastModifiedBy>小澤　正則</cp:lastModifiedBy>
  <cp:lastPrinted>2026-08-03T03:04:14Z</cp:lastPrinted>
  <dcterms:created xsi:type="dcterms:W3CDTF">2020-02-25T03:14:10Z</dcterms:created>
  <dcterms:modified xsi:type="dcterms:W3CDTF">2026-08-10T05:22:48Z</dcterms:modified>
</cp:coreProperties>
</file>