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fs.ad.pref.shimane.jp\教育委員会\島根県教育センター\05調査・研究\●全国学力・学習状況調査\R07全国学力・学習状況調査\90_分析シート（イス問題）←20250331指導課より依頼\20250402_集計用資料【学校教育課送付用】\"/>
    </mc:Choice>
  </mc:AlternateContent>
  <bookViews>
    <workbookView xWindow="0" yWindow="0" windowWidth="12330" windowHeight="5535" activeTab="3"/>
  </bookViews>
  <sheets>
    <sheet name="はじめに" sheetId="9" r:id="rId1"/>
    <sheet name="データ入力" sheetId="1" r:id="rId2"/>
    <sheet name="個人正答数" sheetId="2" state="hidden" r:id="rId3"/>
    <sheet name="算数" sheetId="6" r:id="rId4"/>
  </sheets>
  <definedNames>
    <definedName name="_xlnm.Print_Area" localSheetId="3">算数!$A$1:$T$29</definedName>
  </definedNames>
  <calcPr calcId="162913"/>
</workbook>
</file>

<file path=xl/calcChain.xml><?xml version="1.0" encoding="utf-8"?>
<calcChain xmlns="http://schemas.openxmlformats.org/spreadsheetml/2006/main">
  <c r="T15" i="6" l="1"/>
  <c r="T14" i="6"/>
  <c r="T13" i="6"/>
  <c r="T12" i="6"/>
  <c r="T3" i="1" l="1"/>
  <c r="A3" i="1"/>
  <c r="BI43" i="1" l="1"/>
  <c r="BH43" i="1"/>
  <c r="BG43" i="1"/>
  <c r="BI42" i="1"/>
  <c r="BH42" i="1"/>
  <c r="BG42" i="1"/>
  <c r="BI41" i="1"/>
  <c r="BH41" i="1"/>
  <c r="BG41" i="1"/>
  <c r="BI40" i="1"/>
  <c r="BH40" i="1"/>
  <c r="BG40" i="1"/>
  <c r="BI39" i="1"/>
  <c r="BH39" i="1"/>
  <c r="BG39" i="1"/>
  <c r="BI38" i="1"/>
  <c r="BH38" i="1"/>
  <c r="BG38" i="1"/>
  <c r="BI37" i="1"/>
  <c r="BH37" i="1"/>
  <c r="BG37" i="1"/>
  <c r="BI36" i="1"/>
  <c r="BH36" i="1"/>
  <c r="BG36" i="1"/>
  <c r="BI35" i="1"/>
  <c r="BH35" i="1"/>
  <c r="BG35" i="1"/>
  <c r="BI34" i="1"/>
  <c r="BH34" i="1"/>
  <c r="BG34" i="1"/>
  <c r="BI33" i="1"/>
  <c r="BH33" i="1"/>
  <c r="BG33" i="1"/>
  <c r="BI32" i="1"/>
  <c r="BH32" i="1"/>
  <c r="BG32" i="1"/>
  <c r="BI31" i="1"/>
  <c r="BH31" i="1"/>
  <c r="BG31" i="1"/>
  <c r="BH30" i="1"/>
  <c r="BG30" i="1"/>
  <c r="BI29" i="1"/>
  <c r="BH29" i="1"/>
  <c r="BG29" i="1"/>
  <c r="BI28" i="1"/>
  <c r="BH28" i="1"/>
  <c r="BG28" i="1"/>
  <c r="AW30" i="1"/>
  <c r="AR9" i="1" l="1"/>
  <c r="AR8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BF30" i="1"/>
  <c r="BE30" i="1"/>
  <c r="BD30" i="1"/>
  <c r="BC30" i="1"/>
  <c r="BB30" i="1"/>
  <c r="BA30" i="1"/>
  <c r="AZ30" i="1"/>
  <c r="AY30" i="1"/>
  <c r="AX30" i="1"/>
  <c r="AV30" i="1"/>
  <c r="AU30" i="1"/>
  <c r="AT30" i="1"/>
  <c r="AS30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43" i="1"/>
  <c r="AR42" i="1"/>
  <c r="AR41" i="1"/>
  <c r="AR40" i="1"/>
  <c r="AR39" i="1"/>
  <c r="AR38" i="1"/>
  <c r="AR37" i="1"/>
  <c r="AR36" i="1"/>
  <c r="AR35" i="1"/>
  <c r="AR34" i="1"/>
  <c r="AR33" i="1"/>
  <c r="AR32" i="1"/>
  <c r="AR31" i="1"/>
  <c r="AR30" i="1"/>
  <c r="AR29" i="1"/>
  <c r="AR28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AT52" i="1"/>
  <c r="AS52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66" i="1"/>
  <c r="AR65" i="1"/>
  <c r="AR64" i="1"/>
  <c r="AR63" i="1"/>
  <c r="AR62" i="1"/>
  <c r="AR61" i="1"/>
  <c r="AR60" i="1"/>
  <c r="AR59" i="1"/>
  <c r="AR58" i="1"/>
  <c r="AR57" i="1"/>
  <c r="AR56" i="1"/>
  <c r="AR55" i="1"/>
  <c r="AR54" i="1"/>
  <c r="AR53" i="1"/>
  <c r="AR52" i="1"/>
  <c r="AR51" i="1"/>
  <c r="AR50" i="1"/>
  <c r="BI30" i="1" l="1"/>
  <c r="BF14" i="1" l="1"/>
  <c r="BF13" i="1"/>
  <c r="BF12" i="1"/>
  <c r="BF11" i="1"/>
  <c r="BF10" i="1"/>
  <c r="BF9" i="1"/>
  <c r="BF8" i="1"/>
  <c r="BE10" i="1"/>
  <c r="BE9" i="1"/>
  <c r="BA9" i="1" s="1"/>
  <c r="BE8" i="1"/>
  <c r="BB9" i="1"/>
  <c r="AX9" i="1"/>
  <c r="AT9" i="1"/>
  <c r="AU9" i="1" l="1"/>
  <c r="BC9" i="1"/>
  <c r="AV9" i="1"/>
  <c r="AZ9" i="1"/>
  <c r="BD9" i="1"/>
  <c r="AY9" i="1"/>
  <c r="AS9" i="1"/>
  <c r="AW9" i="1"/>
  <c r="BT20" i="2"/>
  <c r="BT43" i="2"/>
  <c r="BT42" i="2"/>
  <c r="BP43" i="2"/>
  <c r="BP42" i="2"/>
  <c r="BP41" i="2"/>
  <c r="BP40" i="2"/>
  <c r="BP39" i="2"/>
  <c r="BP38" i="2"/>
  <c r="BP37" i="2"/>
  <c r="BP36" i="2"/>
  <c r="BP35" i="2"/>
  <c r="BP34" i="2"/>
  <c r="BP33" i="2"/>
  <c r="BP32" i="2"/>
  <c r="BP31" i="2"/>
  <c r="BP30" i="2"/>
  <c r="BP29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BI66" i="1"/>
  <c r="BH66" i="1"/>
  <c r="BI65" i="1"/>
  <c r="BH65" i="1"/>
  <c r="BI64" i="1"/>
  <c r="BH64" i="1"/>
  <c r="BI63" i="1"/>
  <c r="BH63" i="1"/>
  <c r="BI62" i="1"/>
  <c r="BH62" i="1"/>
  <c r="BI61" i="1"/>
  <c r="BH61" i="1"/>
  <c r="BI60" i="1"/>
  <c r="BH60" i="1"/>
  <c r="BI59" i="1"/>
  <c r="BH59" i="1"/>
  <c r="BI58" i="1"/>
  <c r="BH58" i="1"/>
  <c r="BI57" i="1"/>
  <c r="BH57" i="1"/>
  <c r="BI56" i="1"/>
  <c r="BH56" i="1"/>
  <c r="BI55" i="1"/>
  <c r="BH55" i="1"/>
  <c r="BI54" i="1"/>
  <c r="BH54" i="1"/>
  <c r="BI53" i="1"/>
  <c r="BH53" i="1"/>
  <c r="BI52" i="1"/>
  <c r="BH52" i="1"/>
  <c r="BI51" i="1"/>
  <c r="BH51" i="1"/>
  <c r="BP20" i="2"/>
  <c r="BP19" i="2"/>
  <c r="BP18" i="2"/>
  <c r="BP17" i="2"/>
  <c r="BO17" i="2"/>
  <c r="BP16" i="2"/>
  <c r="BP15" i="2"/>
  <c r="BP14" i="2"/>
  <c r="BP13" i="2"/>
  <c r="BO13" i="2"/>
  <c r="BP12" i="2"/>
  <c r="BP11" i="2"/>
  <c r="BP10" i="2"/>
  <c r="BP9" i="2"/>
  <c r="BO9" i="2"/>
  <c r="BP8" i="2"/>
  <c r="BP7" i="2"/>
  <c r="BP6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BQ17" i="2" l="1"/>
  <c r="BQ13" i="2"/>
  <c r="BA8" i="1"/>
  <c r="AW8" i="1"/>
  <c r="AS8" i="1"/>
  <c r="BC8" i="1"/>
  <c r="BD8" i="1"/>
  <c r="AZ8" i="1"/>
  <c r="AV8" i="1"/>
  <c r="AY8" i="1"/>
  <c r="AU8" i="1"/>
  <c r="BB8" i="1"/>
  <c r="AX8" i="1"/>
  <c r="AT8" i="1"/>
  <c r="BA10" i="1"/>
  <c r="AW10" i="1"/>
  <c r="AS10" i="1"/>
  <c r="AU10" i="1"/>
  <c r="AT10" i="1"/>
  <c r="BD10" i="1"/>
  <c r="AZ10" i="1"/>
  <c r="AV10" i="1"/>
  <c r="BC10" i="1"/>
  <c r="AX10" i="1"/>
  <c r="AY10" i="1"/>
  <c r="BB10" i="1"/>
  <c r="BO14" i="2"/>
  <c r="BO15" i="2" s="1"/>
  <c r="BQ15" i="2" s="1"/>
  <c r="BQ9" i="2"/>
  <c r="BO10" i="2"/>
  <c r="BO11" i="2" s="1"/>
  <c r="BO12" i="2" s="1"/>
  <c r="BQ12" i="2" s="1"/>
  <c r="BO18" i="2"/>
  <c r="BQ18" i="2" s="1"/>
  <c r="BJ51" i="1"/>
  <c r="BJ55" i="1"/>
  <c r="BJ58" i="1"/>
  <c r="BJ62" i="1"/>
  <c r="BM28" i="2"/>
  <c r="BM30" i="2"/>
  <c r="BM31" i="2"/>
  <c r="BM32" i="2"/>
  <c r="BM33" i="2"/>
  <c r="BM34" i="2"/>
  <c r="BM35" i="2"/>
  <c r="BM36" i="2"/>
  <c r="BM37" i="2"/>
  <c r="BM38" i="2"/>
  <c r="BM39" i="2"/>
  <c r="BM40" i="2"/>
  <c r="BM41" i="2"/>
  <c r="BM42" i="2"/>
  <c r="BM43" i="2"/>
  <c r="BM29" i="2"/>
  <c r="BJ52" i="1"/>
  <c r="BJ56" i="1"/>
  <c r="BJ59" i="1"/>
  <c r="BJ63" i="1"/>
  <c r="BJ53" i="1"/>
  <c r="BJ57" i="1"/>
  <c r="BJ60" i="1"/>
  <c r="BJ64" i="1"/>
  <c r="BJ65" i="1"/>
  <c r="BJ54" i="1"/>
  <c r="BJ61" i="1"/>
  <c r="BJ66" i="1"/>
  <c r="BO27" i="2"/>
  <c r="BO28" i="2" s="1"/>
  <c r="BO29" i="2" s="1"/>
  <c r="BO30" i="2" s="1"/>
  <c r="BQ30" i="2" s="1"/>
  <c r="BI50" i="1"/>
  <c r="BH50" i="1"/>
  <c r="Z27" i="2"/>
  <c r="Y27" i="2"/>
  <c r="Y5" i="2"/>
  <c r="Y22" i="2" s="1"/>
  <c r="BT41" i="2"/>
  <c r="BT40" i="2"/>
  <c r="BT39" i="2"/>
  <c r="BT38" i="2"/>
  <c r="BT37" i="2"/>
  <c r="BT36" i="2"/>
  <c r="BT35" i="2"/>
  <c r="BT34" i="2"/>
  <c r="BT33" i="2"/>
  <c r="BT32" i="2"/>
  <c r="BT31" i="2"/>
  <c r="BT30" i="2"/>
  <c r="BT29" i="2"/>
  <c r="BT28" i="2"/>
  <c r="BP28" i="2"/>
  <c r="BT27" i="2"/>
  <c r="BP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BT26" i="2"/>
  <c r="BO16" i="2" l="1"/>
  <c r="BQ16" i="2" s="1"/>
  <c r="BQ14" i="2"/>
  <c r="BQ10" i="2"/>
  <c r="BQ11" i="2"/>
  <c r="N10" i="6"/>
  <c r="J10" i="6"/>
  <c r="F10" i="6"/>
  <c r="Q10" i="6"/>
  <c r="M10" i="6"/>
  <c r="I10" i="6"/>
  <c r="E10" i="6"/>
  <c r="K10" i="6"/>
  <c r="P10" i="6"/>
  <c r="L10" i="6"/>
  <c r="H10" i="6"/>
  <c r="D10" i="6"/>
  <c r="O10" i="6"/>
  <c r="G10" i="6"/>
  <c r="BQ27" i="2"/>
  <c r="BO31" i="2"/>
  <c r="BQ31" i="2" s="1"/>
  <c r="BQ29" i="2"/>
  <c r="BO32" i="2"/>
  <c r="Z45" i="2"/>
  <c r="E68" i="1" s="1"/>
  <c r="BQ20" i="2"/>
  <c r="BQ19" i="2"/>
  <c r="AL45" i="2"/>
  <c r="Q68" i="1" s="1"/>
  <c r="AX45" i="2"/>
  <c r="AC68" i="1" s="1"/>
  <c r="BJ45" i="2"/>
  <c r="AO68" i="1" s="1"/>
  <c r="AF45" i="2"/>
  <c r="K68" i="1" s="1"/>
  <c r="AJ45" i="2"/>
  <c r="O68" i="1" s="1"/>
  <c r="AN45" i="2"/>
  <c r="S68" i="1" s="1"/>
  <c r="AR45" i="2"/>
  <c r="W68" i="1" s="1"/>
  <c r="AV45" i="2"/>
  <c r="AA68" i="1" s="1"/>
  <c r="AZ45" i="2"/>
  <c r="AE68" i="1" s="1"/>
  <c r="BD45" i="2"/>
  <c r="AI68" i="1" s="1"/>
  <c r="BH45" i="2"/>
  <c r="AM68" i="1" s="1"/>
  <c r="BL45" i="2"/>
  <c r="AQ68" i="1" s="1"/>
  <c r="AA45" i="2"/>
  <c r="F68" i="1" s="1"/>
  <c r="AE45" i="2"/>
  <c r="J68" i="1" s="1"/>
  <c r="AI45" i="2"/>
  <c r="N68" i="1" s="1"/>
  <c r="AM45" i="2"/>
  <c r="R68" i="1" s="1"/>
  <c r="AQ45" i="2"/>
  <c r="V68" i="1" s="1"/>
  <c r="AY45" i="2"/>
  <c r="AD68" i="1" s="1"/>
  <c r="AC45" i="2"/>
  <c r="H68" i="1" s="1"/>
  <c r="AG45" i="2"/>
  <c r="L68" i="1" s="1"/>
  <c r="AO45" i="2"/>
  <c r="T68" i="1" s="1"/>
  <c r="AS45" i="2"/>
  <c r="X68" i="1" s="1"/>
  <c r="AW45" i="2"/>
  <c r="AB68" i="1" s="1"/>
  <c r="BA45" i="2"/>
  <c r="AF68" i="1" s="1"/>
  <c r="BE45" i="2"/>
  <c r="AJ68" i="1" s="1"/>
  <c r="BC45" i="2"/>
  <c r="AH68" i="1" s="1"/>
  <c r="BI45" i="2"/>
  <c r="AN68" i="1" s="1"/>
  <c r="BK45" i="2"/>
  <c r="AP68" i="1" s="1"/>
  <c r="BG45" i="2"/>
  <c r="AL68" i="1" s="1"/>
  <c r="BF45" i="2"/>
  <c r="AK68" i="1" s="1"/>
  <c r="BB45" i="2"/>
  <c r="AG68" i="1" s="1"/>
  <c r="AU45" i="2"/>
  <c r="Z68" i="1" s="1"/>
  <c r="AT45" i="2"/>
  <c r="Y68" i="1" s="1"/>
  <c r="AP45" i="2"/>
  <c r="U68" i="1" s="1"/>
  <c r="AK45" i="2"/>
  <c r="P68" i="1" s="1"/>
  <c r="AH45" i="2"/>
  <c r="M68" i="1" s="1"/>
  <c r="AD45" i="2"/>
  <c r="I68" i="1" s="1"/>
  <c r="AB45" i="2"/>
  <c r="G68" i="1" s="1"/>
  <c r="BM27" i="2"/>
  <c r="Y45" i="2"/>
  <c r="BQ28" i="2"/>
  <c r="BJ50" i="1"/>
  <c r="BU42" i="2" l="1"/>
  <c r="BU43" i="2"/>
  <c r="BO33" i="2"/>
  <c r="BQ32" i="2"/>
  <c r="BU26" i="2"/>
  <c r="BU38" i="2"/>
  <c r="BU31" i="2"/>
  <c r="BU27" i="2"/>
  <c r="BU41" i="2"/>
  <c r="BU37" i="2"/>
  <c r="BU34" i="2"/>
  <c r="BU30" i="2"/>
  <c r="D68" i="1"/>
  <c r="BU40" i="2"/>
  <c r="BU36" i="2"/>
  <c r="BU33" i="2"/>
  <c r="BU29" i="2"/>
  <c r="BU39" i="2"/>
  <c r="BU35" i="2"/>
  <c r="BU32" i="2"/>
  <c r="BU28" i="2"/>
  <c r="BT4" i="2"/>
  <c r="BO34" i="2" l="1"/>
  <c r="BQ33" i="2"/>
  <c r="BQ34" i="2" l="1"/>
  <c r="BT17" i="2"/>
  <c r="BT18" i="2"/>
  <c r="BM18" i="2" l="1"/>
  <c r="BM17" i="2"/>
  <c r="BO36" i="2" l="1"/>
  <c r="BQ35" i="2"/>
  <c r="S10" i="6"/>
  <c r="R10" i="6"/>
  <c r="BQ36" i="2" l="1"/>
  <c r="BO37" i="2"/>
  <c r="C10" i="6"/>
  <c r="BF21" i="1"/>
  <c r="BE21" i="1"/>
  <c r="BO38" i="2" l="1"/>
  <c r="BQ37" i="2"/>
  <c r="BA21" i="1" l="1"/>
  <c r="AW21" i="1"/>
  <c r="AS21" i="1"/>
  <c r="BB21" i="1"/>
  <c r="AX21" i="1"/>
  <c r="AT21" i="1"/>
  <c r="BD21" i="1"/>
  <c r="AZ21" i="1"/>
  <c r="AV21" i="1"/>
  <c r="BC21" i="1"/>
  <c r="AY21" i="1"/>
  <c r="AU21" i="1"/>
  <c r="AR21" i="1"/>
  <c r="BQ38" i="2"/>
  <c r="BO39" i="2"/>
  <c r="K3" i="6"/>
  <c r="C3" i="6"/>
  <c r="BT19" i="2"/>
  <c r="BT16" i="2"/>
  <c r="BT15" i="2"/>
  <c r="BT14" i="2"/>
  <c r="BT13" i="2"/>
  <c r="BT12" i="2"/>
  <c r="BT11" i="2"/>
  <c r="BT10" i="2"/>
  <c r="BT9" i="2"/>
  <c r="BT8" i="2"/>
  <c r="BT7" i="2"/>
  <c r="BT6" i="2"/>
  <c r="BT5" i="2"/>
  <c r="BP5" i="2"/>
  <c r="BO5" i="2"/>
  <c r="BO6" i="2" s="1"/>
  <c r="BL5" i="2"/>
  <c r="BK5" i="2"/>
  <c r="BJ5" i="2"/>
  <c r="BI5" i="2"/>
  <c r="BH5" i="2"/>
  <c r="BG5" i="2"/>
  <c r="BF5" i="2"/>
  <c r="BE5" i="2"/>
  <c r="BD5" i="2"/>
  <c r="BC5" i="2"/>
  <c r="BB5" i="2"/>
  <c r="BA5" i="2"/>
  <c r="AZ5" i="2"/>
  <c r="AY5" i="2"/>
  <c r="AX5" i="2"/>
  <c r="AW5" i="2"/>
  <c r="AV5" i="2"/>
  <c r="AU5" i="2"/>
  <c r="AT5" i="2"/>
  <c r="AS5" i="2"/>
  <c r="AR5" i="2"/>
  <c r="AQ5" i="2"/>
  <c r="AP5" i="2"/>
  <c r="AO5" i="2"/>
  <c r="AN5" i="2"/>
  <c r="AM5" i="2"/>
  <c r="AL5" i="2"/>
  <c r="AK5" i="2"/>
  <c r="AJ5" i="2"/>
  <c r="AI5" i="2"/>
  <c r="AH5" i="2"/>
  <c r="AG5" i="2"/>
  <c r="AF5" i="2"/>
  <c r="AE5" i="2"/>
  <c r="AD5" i="2"/>
  <c r="AC5" i="2"/>
  <c r="AB5" i="2"/>
  <c r="AA5" i="2"/>
  <c r="Z5" i="2"/>
  <c r="BF20" i="1"/>
  <c r="BE20" i="1"/>
  <c r="BF19" i="1"/>
  <c r="BE19" i="1"/>
  <c r="AR19" i="1"/>
  <c r="BF18" i="1"/>
  <c r="BE18" i="1"/>
  <c r="AR18" i="1"/>
  <c r="BF17" i="1"/>
  <c r="BE17" i="1"/>
  <c r="BF16" i="1"/>
  <c r="BE16" i="1"/>
  <c r="BF15" i="1"/>
  <c r="BE15" i="1"/>
  <c r="BE14" i="1"/>
  <c r="BE13" i="1"/>
  <c r="BE12" i="1"/>
  <c r="BE11" i="1"/>
  <c r="AR10" i="1"/>
  <c r="AR20" i="1" l="1"/>
  <c r="BB19" i="1"/>
  <c r="AX19" i="1"/>
  <c r="AT19" i="1"/>
  <c r="AY19" i="1"/>
  <c r="BA19" i="1"/>
  <c r="AW19" i="1"/>
  <c r="AS19" i="1"/>
  <c r="AU19" i="1"/>
  <c r="BD19" i="1"/>
  <c r="AZ19" i="1"/>
  <c r="AV19" i="1"/>
  <c r="BC19" i="1"/>
  <c r="BB18" i="1"/>
  <c r="AW18" i="1"/>
  <c r="AS18" i="1"/>
  <c r="AZ18" i="1"/>
  <c r="AX18" i="1"/>
  <c r="AV18" i="1"/>
  <c r="AU18" i="1"/>
  <c r="BC18" i="1"/>
  <c r="BA18" i="1"/>
  <c r="BD18" i="1"/>
  <c r="AY18" i="1"/>
  <c r="AT18" i="1"/>
  <c r="BC16" i="1"/>
  <c r="AX16" i="1"/>
  <c r="AT16" i="1"/>
  <c r="BD16" i="1"/>
  <c r="AY16" i="1"/>
  <c r="AU16" i="1"/>
  <c r="BB16" i="1"/>
  <c r="BA16" i="1"/>
  <c r="AW16" i="1"/>
  <c r="AS16" i="1"/>
  <c r="AZ16" i="1"/>
  <c r="AV16" i="1"/>
  <c r="AR16" i="1"/>
  <c r="BG21" i="1"/>
  <c r="D23" i="1"/>
  <c r="BO7" i="2"/>
  <c r="BQ6" i="2"/>
  <c r="BO40" i="2"/>
  <c r="BO41" i="2" s="1"/>
  <c r="BQ39" i="2"/>
  <c r="BM20" i="2"/>
  <c r="AB22" i="2"/>
  <c r="G45" i="1" s="1"/>
  <c r="AJ22" i="2"/>
  <c r="O45" i="1" s="1"/>
  <c r="BH22" i="2"/>
  <c r="AM45" i="1" s="1"/>
  <c r="BM7" i="2"/>
  <c r="AR22" i="2"/>
  <c r="W45" i="1" s="1"/>
  <c r="AZ22" i="2"/>
  <c r="AE45" i="1" s="1"/>
  <c r="AE22" i="2"/>
  <c r="J45" i="1" s="1"/>
  <c r="AM22" i="2"/>
  <c r="R45" i="1" s="1"/>
  <c r="AU22" i="2"/>
  <c r="Z45" i="1" s="1"/>
  <c r="BC22" i="2"/>
  <c r="AH45" i="1" s="1"/>
  <c r="BK22" i="2"/>
  <c r="AP45" i="1" s="1"/>
  <c r="AN22" i="2"/>
  <c r="S45" i="1" s="1"/>
  <c r="BD22" i="2"/>
  <c r="AI45" i="1" s="1"/>
  <c r="BM14" i="2"/>
  <c r="BM6" i="2"/>
  <c r="BM13" i="2"/>
  <c r="AA22" i="2"/>
  <c r="F45" i="1" s="1"/>
  <c r="AI22" i="2"/>
  <c r="N45" i="1" s="1"/>
  <c r="AQ22" i="2"/>
  <c r="V45" i="1" s="1"/>
  <c r="AY22" i="2"/>
  <c r="AD45" i="1" s="1"/>
  <c r="BG22" i="2"/>
  <c r="AL45" i="1" s="1"/>
  <c r="AF22" i="2"/>
  <c r="K45" i="1" s="1"/>
  <c r="AV22" i="2"/>
  <c r="AA45" i="1" s="1"/>
  <c r="BL22" i="2"/>
  <c r="AQ45" i="1" s="1"/>
  <c r="BM9" i="2"/>
  <c r="BM10" i="2"/>
  <c r="BM12" i="2"/>
  <c r="BM16" i="2"/>
  <c r="Y23" i="1"/>
  <c r="L23" i="1"/>
  <c r="H23" i="1"/>
  <c r="AN23" i="1"/>
  <c r="P23" i="1"/>
  <c r="AB23" i="1"/>
  <c r="E23" i="1"/>
  <c r="M23" i="1"/>
  <c r="U23" i="1"/>
  <c r="AC23" i="1"/>
  <c r="AK23" i="1"/>
  <c r="T23" i="1"/>
  <c r="R23" i="1"/>
  <c r="AD23" i="1"/>
  <c r="AH23" i="1"/>
  <c r="X23" i="1"/>
  <c r="N23" i="1"/>
  <c r="AF23" i="1"/>
  <c r="I23" i="1"/>
  <c r="Q23" i="1"/>
  <c r="AG23" i="1"/>
  <c r="AO23" i="1"/>
  <c r="AJ23" i="1"/>
  <c r="BG9" i="1"/>
  <c r="BG10" i="1"/>
  <c r="F23" i="1"/>
  <c r="V23" i="1"/>
  <c r="AL23" i="1"/>
  <c r="BG8" i="1"/>
  <c r="J23" i="1"/>
  <c r="Z23" i="1"/>
  <c r="AP23" i="1"/>
  <c r="BQ5" i="2"/>
  <c r="G23" i="1"/>
  <c r="K23" i="1"/>
  <c r="O23" i="1"/>
  <c r="S23" i="1"/>
  <c r="W23" i="1"/>
  <c r="AA23" i="1"/>
  <c r="AE23" i="1"/>
  <c r="AI23" i="1"/>
  <c r="AM23" i="1"/>
  <c r="AQ23" i="1"/>
  <c r="Z22" i="2"/>
  <c r="AD22" i="2"/>
  <c r="I45" i="1" s="1"/>
  <c r="AH22" i="2"/>
  <c r="M45" i="1" s="1"/>
  <c r="AL22" i="2"/>
  <c r="Q45" i="1" s="1"/>
  <c r="AP22" i="2"/>
  <c r="U45" i="1" s="1"/>
  <c r="AT22" i="2"/>
  <c r="Y45" i="1" s="1"/>
  <c r="AX22" i="2"/>
  <c r="AC45" i="1" s="1"/>
  <c r="BB22" i="2"/>
  <c r="AG45" i="1" s="1"/>
  <c r="BF22" i="2"/>
  <c r="AK45" i="1" s="1"/>
  <c r="BJ22" i="2"/>
  <c r="AO45" i="1" s="1"/>
  <c r="BM11" i="2"/>
  <c r="BM15" i="2"/>
  <c r="BM8" i="2"/>
  <c r="AC22" i="2"/>
  <c r="H45" i="1" s="1"/>
  <c r="AG22" i="2"/>
  <c r="L45" i="1" s="1"/>
  <c r="AK22" i="2"/>
  <c r="P45" i="1" s="1"/>
  <c r="AO22" i="2"/>
  <c r="T45" i="1" s="1"/>
  <c r="AS22" i="2"/>
  <c r="X45" i="1" s="1"/>
  <c r="AW22" i="2"/>
  <c r="AB45" i="1" s="1"/>
  <c r="BA22" i="2"/>
  <c r="AF45" i="1" s="1"/>
  <c r="BE22" i="2"/>
  <c r="AJ45" i="1" s="1"/>
  <c r="BI22" i="2"/>
  <c r="AN45" i="1" s="1"/>
  <c r="BM5" i="2"/>
  <c r="BM19" i="2"/>
  <c r="T10" i="6"/>
  <c r="M11" i="6" l="1"/>
  <c r="J11" i="6"/>
  <c r="E11" i="6"/>
  <c r="N11" i="6"/>
  <c r="D11" i="6"/>
  <c r="F11" i="6"/>
  <c r="I11" i="6"/>
  <c r="Q11" i="6"/>
  <c r="P11" i="6"/>
  <c r="K11" i="6"/>
  <c r="H11" i="6"/>
  <c r="L11" i="6"/>
  <c r="G11" i="6"/>
  <c r="O11" i="6"/>
  <c r="R11" i="6"/>
  <c r="S11" i="6"/>
  <c r="C11" i="6"/>
  <c r="BG18" i="1"/>
  <c r="BG16" i="1"/>
  <c r="AW20" i="1"/>
  <c r="BA20" i="1"/>
  <c r="BB20" i="1"/>
  <c r="AU20" i="1"/>
  <c r="AT20" i="1"/>
  <c r="BC20" i="1"/>
  <c r="AS20" i="1"/>
  <c r="AX20" i="1"/>
  <c r="AV20" i="1"/>
  <c r="AZ20" i="1"/>
  <c r="AY20" i="1"/>
  <c r="BD20" i="1"/>
  <c r="BD14" i="1"/>
  <c r="AZ14" i="1"/>
  <c r="AV14" i="1"/>
  <c r="BB14" i="1"/>
  <c r="AT14" i="1"/>
  <c r="AS14" i="1"/>
  <c r="BC14" i="1"/>
  <c r="AY14" i="1"/>
  <c r="AU14" i="1"/>
  <c r="AX14" i="1"/>
  <c r="BA14" i="1"/>
  <c r="AW14" i="1"/>
  <c r="AR14" i="1"/>
  <c r="AZ17" i="1"/>
  <c r="AV17" i="1"/>
  <c r="BA17" i="1"/>
  <c r="BC17" i="1"/>
  <c r="AX17" i="1"/>
  <c r="AT17" i="1"/>
  <c r="BB17" i="1"/>
  <c r="AW17" i="1"/>
  <c r="AS17" i="1"/>
  <c r="BD17" i="1"/>
  <c r="AY17" i="1"/>
  <c r="AU17" i="1"/>
  <c r="AR17" i="1"/>
  <c r="BG19" i="1"/>
  <c r="BD12" i="1"/>
  <c r="AZ12" i="1"/>
  <c r="AV12" i="1"/>
  <c r="AY12" i="1"/>
  <c r="BB12" i="1"/>
  <c r="AW12" i="1"/>
  <c r="BC12" i="1"/>
  <c r="AU12" i="1"/>
  <c r="AX12" i="1"/>
  <c r="AT12" i="1"/>
  <c r="BA12" i="1"/>
  <c r="AS12" i="1"/>
  <c r="AR12" i="1"/>
  <c r="BD13" i="1"/>
  <c r="AZ13" i="1"/>
  <c r="AV13" i="1"/>
  <c r="BC13" i="1"/>
  <c r="AU13" i="1"/>
  <c r="BB13" i="1"/>
  <c r="AS13" i="1"/>
  <c r="AY13" i="1"/>
  <c r="AX13" i="1"/>
  <c r="BA13" i="1"/>
  <c r="AT13" i="1"/>
  <c r="AW13" i="1"/>
  <c r="AR13" i="1"/>
  <c r="BA11" i="1"/>
  <c r="AW11" i="1"/>
  <c r="AS11" i="1"/>
  <c r="AU11" i="1"/>
  <c r="AX11" i="1"/>
  <c r="AT11" i="1"/>
  <c r="BD11" i="1"/>
  <c r="AZ11" i="1"/>
  <c r="AV11" i="1"/>
  <c r="AY11" i="1"/>
  <c r="BC11" i="1"/>
  <c r="BB11" i="1"/>
  <c r="AR11" i="1"/>
  <c r="BA15" i="1"/>
  <c r="AW15" i="1"/>
  <c r="AS15" i="1"/>
  <c r="AX15" i="1"/>
  <c r="AT15" i="1"/>
  <c r="AZ15" i="1"/>
  <c r="AV15" i="1"/>
  <c r="BB15" i="1"/>
  <c r="BD15" i="1"/>
  <c r="AY15" i="1"/>
  <c r="AU15" i="1"/>
  <c r="BC15" i="1"/>
  <c r="AR15" i="1"/>
  <c r="E45" i="1"/>
  <c r="BU20" i="2"/>
  <c r="BQ41" i="2"/>
  <c r="BO42" i="2"/>
  <c r="BQ7" i="2"/>
  <c r="BO8" i="2"/>
  <c r="BQ8" i="2" s="1"/>
  <c r="BQ40" i="2"/>
  <c r="BU14" i="2"/>
  <c r="BU19" i="2"/>
  <c r="BU4" i="2"/>
  <c r="BU11" i="2"/>
  <c r="BU15" i="2"/>
  <c r="BU12" i="2"/>
  <c r="BU16" i="2"/>
  <c r="BU17" i="2"/>
  <c r="BU13" i="2"/>
  <c r="BU10" i="2"/>
  <c r="BU18" i="2"/>
  <c r="BU9" i="2"/>
  <c r="BU8" i="2"/>
  <c r="BU7" i="2"/>
  <c r="BU6" i="2"/>
  <c r="BU5" i="2"/>
  <c r="D45" i="1"/>
  <c r="T11" i="6" l="1"/>
  <c r="BG20" i="1"/>
  <c r="BG14" i="1"/>
  <c r="BG17" i="1"/>
  <c r="BG13" i="1"/>
  <c r="BG12" i="1"/>
  <c r="BG15" i="1"/>
  <c r="BG11" i="1"/>
  <c r="BO43" i="2"/>
  <c r="BQ43" i="2" s="1"/>
  <c r="BQ42" i="2"/>
</calcChain>
</file>

<file path=xl/sharedStrings.xml><?xml version="1.0" encoding="utf-8"?>
<sst xmlns="http://schemas.openxmlformats.org/spreadsheetml/2006/main" count="168" uniqueCount="67">
  <si>
    <t>問題番号</t>
    <rPh sb="0" eb="2">
      <t>モンダイ</t>
    </rPh>
    <rPh sb="2" eb="4">
      <t>バンゴウ</t>
    </rPh>
    <phoneticPr fontId="1"/>
  </si>
  <si>
    <t>児童番号</t>
    <rPh sb="0" eb="2">
      <t>ジドウ</t>
    </rPh>
    <rPh sb="2" eb="4">
      <t>バンゴウ</t>
    </rPh>
    <phoneticPr fontId="1"/>
  </si>
  <si>
    <t>教科</t>
    <rPh sb="0" eb="2">
      <t>キョウカ</t>
    </rPh>
    <phoneticPr fontId="1"/>
  </si>
  <si>
    <t>合計</t>
    <rPh sb="0" eb="2">
      <t>ゴウケイ</t>
    </rPh>
    <phoneticPr fontId="1"/>
  </si>
  <si>
    <t>「解答類型」入力シート</t>
    <rPh sb="1" eb="3">
      <t>カイトウ</t>
    </rPh>
    <rPh sb="3" eb="5">
      <t>ルイケイ</t>
    </rPh>
    <rPh sb="6" eb="8">
      <t>ニュウリョク</t>
    </rPh>
    <phoneticPr fontId="1"/>
  </si>
  <si>
    <t>正答数</t>
    <rPh sb="0" eb="2">
      <t>セイトウ</t>
    </rPh>
    <rPh sb="2" eb="3">
      <t>スウ</t>
    </rPh>
    <phoneticPr fontId="1"/>
  </si>
  <si>
    <t>類型回答数
0と9を除く</t>
    <rPh sb="0" eb="2">
      <t>ルイケイ</t>
    </rPh>
    <rPh sb="2" eb="4">
      <t>カイトウ</t>
    </rPh>
    <rPh sb="4" eb="5">
      <t>スウ</t>
    </rPh>
    <rPh sb="10" eb="11">
      <t>ノゾ</t>
    </rPh>
    <phoneticPr fontId="2"/>
  </si>
  <si>
    <t>小学校</t>
    <rPh sb="0" eb="3">
      <t>ショウガッコウ</t>
    </rPh>
    <phoneticPr fontId="1"/>
  </si>
  <si>
    <t>年</t>
    <rPh sb="0" eb="1">
      <t>ネン</t>
    </rPh>
    <phoneticPr fontId="1"/>
  </si>
  <si>
    <t>組</t>
    <rPh sb="0" eb="1">
      <t>クミ</t>
    </rPh>
    <phoneticPr fontId="1"/>
  </si>
  <si>
    <t>一</t>
    <rPh sb="0" eb="1">
      <t>イチ</t>
    </rPh>
    <phoneticPr fontId="1"/>
  </si>
  <si>
    <t>二</t>
    <rPh sb="0" eb="1">
      <t>ニ</t>
    </rPh>
    <phoneticPr fontId="1"/>
  </si>
  <si>
    <t>グラフ用問題番</t>
    <rPh sb="3" eb="4">
      <t>ヨウ</t>
    </rPh>
    <rPh sb="4" eb="6">
      <t>モンダイ</t>
    </rPh>
    <rPh sb="6" eb="7">
      <t>バン</t>
    </rPh>
    <phoneticPr fontId="2"/>
  </si>
  <si>
    <t>正答数</t>
    <rPh sb="0" eb="2">
      <t>セイトウ</t>
    </rPh>
    <rPh sb="2" eb="3">
      <t>スウ</t>
    </rPh>
    <phoneticPr fontId="2"/>
  </si>
  <si>
    <t>解答類型＿カウント数</t>
    <rPh sb="0" eb="2">
      <t>カイトウ</t>
    </rPh>
    <rPh sb="2" eb="4">
      <t>ルイケイ</t>
    </rPh>
    <rPh sb="9" eb="10">
      <t>スウ</t>
    </rPh>
    <phoneticPr fontId="1"/>
  </si>
  <si>
    <t>１．データ入力</t>
    <rPh sb="5" eb="7">
      <t>ニュウリョク</t>
    </rPh>
    <phoneticPr fontId="10"/>
  </si>
  <si>
    <t>◎正答番号</t>
    <rPh sb="1" eb="3">
      <t>セイトウ</t>
    </rPh>
    <rPh sb="3" eb="5">
      <t>バンゴウ</t>
    </rPh>
    <phoneticPr fontId="2"/>
  </si>
  <si>
    <t>○正答番号</t>
    <rPh sb="1" eb="3">
      <t>セイトウ</t>
    </rPh>
    <rPh sb="3" eb="5">
      <t>バンゴウ</t>
    </rPh>
    <phoneticPr fontId="2"/>
  </si>
  <si>
    <t>◎正答</t>
    <rPh sb="1" eb="3">
      <t>セイトウ</t>
    </rPh>
    <phoneticPr fontId="10"/>
  </si>
  <si>
    <t>無回答</t>
    <rPh sb="0" eb="1">
      <t>ム</t>
    </rPh>
    <rPh sb="1" eb="3">
      <t>カイトウ</t>
    </rPh>
    <phoneticPr fontId="10"/>
  </si>
  <si>
    <t>(4)</t>
  </si>
  <si>
    <t>(2)</t>
    <phoneticPr fontId="1"/>
  </si>
  <si>
    <t>(3)</t>
    <phoneticPr fontId="1"/>
  </si>
  <si>
    <t>解答類型入力シートの利用について</t>
    <rPh sb="0" eb="2">
      <t>カイトウ</t>
    </rPh>
    <rPh sb="2" eb="4">
      <t>ルイケイ</t>
    </rPh>
    <rPh sb="4" eb="6">
      <t>ニュウリョク</t>
    </rPh>
    <rPh sb="10" eb="12">
      <t>リヨウ</t>
    </rPh>
    <phoneticPr fontId="10"/>
  </si>
  <si>
    <t>(1)</t>
    <phoneticPr fontId="1"/>
  </si>
  <si>
    <t>三</t>
    <rPh sb="0" eb="1">
      <t>サン</t>
    </rPh>
    <phoneticPr fontId="1"/>
  </si>
  <si>
    <t>四</t>
    <rPh sb="0" eb="1">
      <t>ヨン</t>
    </rPh>
    <phoneticPr fontId="1"/>
  </si>
  <si>
    <t>算数</t>
    <rPh sb="0" eb="2">
      <t>サンスウ</t>
    </rPh>
    <phoneticPr fontId="1"/>
  </si>
  <si>
    <t>国語</t>
    <rPh sb="0" eb="2">
      <t>コクゴ</t>
    </rPh>
    <phoneticPr fontId="1"/>
  </si>
  <si>
    <t>(4)</t>
    <phoneticPr fontId="1"/>
  </si>
  <si>
    <t>小学校</t>
    <rPh sb="0" eb="3">
      <t>ショウガッコウ</t>
    </rPh>
    <phoneticPr fontId="1"/>
  </si>
  <si>
    <t>(5)</t>
    <phoneticPr fontId="1"/>
  </si>
  <si>
    <t>データ入力後のファイルの取り扱いには
十分ご注意ください</t>
    <rPh sb="3" eb="5">
      <t>ニュウリョク</t>
    </rPh>
    <rPh sb="5" eb="6">
      <t>ゴ</t>
    </rPh>
    <rPh sb="12" eb="13">
      <t>ト</t>
    </rPh>
    <rPh sb="14" eb="15">
      <t>アツカ</t>
    </rPh>
    <rPh sb="19" eb="21">
      <t>ジュウブン</t>
    </rPh>
    <rPh sb="22" eb="24">
      <t>チュウイ</t>
    </rPh>
    <phoneticPr fontId="10"/>
  </si>
  <si>
    <t>理科</t>
    <rPh sb="0" eb="2">
      <t>リカ</t>
    </rPh>
    <phoneticPr fontId="1"/>
  </si>
  <si>
    <t>一(1)</t>
    <rPh sb="0" eb="1">
      <t>イチ</t>
    </rPh>
    <phoneticPr fontId="1"/>
  </si>
  <si>
    <t>一(2)</t>
    <rPh sb="0" eb="1">
      <t>イチ</t>
    </rPh>
    <phoneticPr fontId="1"/>
  </si>
  <si>
    <t>三ア</t>
    <rPh sb="0" eb="1">
      <t>サン</t>
    </rPh>
    <phoneticPr fontId="1"/>
  </si>
  <si>
    <t>三イ</t>
    <rPh sb="0" eb="1">
      <t>サン</t>
    </rPh>
    <phoneticPr fontId="1"/>
  </si>
  <si>
    <t>三ウ</t>
    <rPh sb="0" eb="1">
      <t>サン</t>
    </rPh>
    <phoneticPr fontId="1"/>
  </si>
  <si>
    <t>(3)</t>
  </si>
  <si>
    <t>③ 算数の解答類型結果を入力します。（水色のセルのみ入力可能です。）</t>
    <rPh sb="2" eb="4">
      <t>サンスウ</t>
    </rPh>
    <rPh sb="5" eb="7">
      <t>カイトウ</t>
    </rPh>
    <rPh sb="7" eb="9">
      <t>ルイケイ</t>
    </rPh>
    <rPh sb="9" eb="11">
      <t>ケッカ</t>
    </rPh>
    <rPh sb="12" eb="14">
      <t>ニュウリョク</t>
    </rPh>
    <rPh sb="19" eb="20">
      <t>ミズ</t>
    </rPh>
    <rPh sb="20" eb="21">
      <t>イロ</t>
    </rPh>
    <rPh sb="26" eb="28">
      <t>ニュウリョク</t>
    </rPh>
    <rPh sb="28" eb="30">
      <t>カノウ</t>
    </rPh>
    <phoneticPr fontId="10"/>
  </si>
  <si>
    <t>④ 算数の集計シートを選択します。</t>
    <rPh sb="2" eb="4">
      <t>サンスウ</t>
    </rPh>
    <rPh sb="5" eb="7">
      <t>シュウケイ</t>
    </rPh>
    <rPh sb="11" eb="13">
      <t>センタク</t>
    </rPh>
    <phoneticPr fontId="10"/>
  </si>
  <si>
    <t>　　　印刷してご活用下さい。</t>
    <rPh sb="3" eb="5">
      <t>インサツ</t>
    </rPh>
    <rPh sb="8" eb="10">
      <t>カツヨウ</t>
    </rPh>
    <rPh sb="10" eb="11">
      <t>クダ</t>
    </rPh>
    <phoneticPr fontId="10"/>
  </si>
  <si>
    <t>⑤ ファイル名にクラス名等をつけて保存して下さい。</t>
    <rPh sb="6" eb="7">
      <t>メイ</t>
    </rPh>
    <rPh sb="11" eb="12">
      <t>メイ</t>
    </rPh>
    <rPh sb="12" eb="13">
      <t>ナド</t>
    </rPh>
    <rPh sb="17" eb="19">
      <t>ホゾン</t>
    </rPh>
    <rPh sb="21" eb="22">
      <t>クダ</t>
    </rPh>
    <phoneticPr fontId="10"/>
  </si>
  <si>
    <t>　　　入力シートは横に児童番号が並んでいます。</t>
    <rPh sb="3" eb="5">
      <t>ニュウリョク</t>
    </rPh>
    <rPh sb="9" eb="10">
      <t>ヨコ</t>
    </rPh>
    <rPh sb="11" eb="13">
      <t>ジドウ</t>
    </rPh>
    <rPh sb="13" eb="15">
      <t>バンゴウ</t>
    </rPh>
    <rPh sb="16" eb="17">
      <t>ナラ</t>
    </rPh>
    <phoneticPr fontId="10"/>
  </si>
  <si>
    <t>類型回答数
0と99を除く</t>
    <rPh sb="0" eb="2">
      <t>ルイケイ</t>
    </rPh>
    <rPh sb="2" eb="4">
      <t>カイトウ</t>
    </rPh>
    <rPh sb="4" eb="5">
      <t>スウ</t>
    </rPh>
    <rPh sb="11" eb="12">
      <t>ノゾ</t>
    </rPh>
    <phoneticPr fontId="2"/>
  </si>
  <si>
    <t>解 答 類 型</t>
    <rPh sb="0" eb="1">
      <t>カイ</t>
    </rPh>
    <rPh sb="2" eb="3">
      <t>コタエ</t>
    </rPh>
    <rPh sb="4" eb="5">
      <t>タグイ</t>
    </rPh>
    <rPh sb="6" eb="7">
      <t>カタ</t>
    </rPh>
    <phoneticPr fontId="1"/>
  </si>
  <si>
    <t>令和５年度
県</t>
    <rPh sb="0" eb="1">
      <t>レイワ</t>
    </rPh>
    <rPh sb="2" eb="4">
      <t>ネンド</t>
    </rPh>
    <rPh sb="6" eb="7">
      <t>ケン</t>
    </rPh>
    <phoneticPr fontId="10"/>
  </si>
  <si>
    <t>令和５年度
全国</t>
    <rPh sb="0" eb="1">
      <t>レイワ</t>
    </rPh>
    <rPh sb="2" eb="4">
      <t>ネンド</t>
    </rPh>
    <rPh sb="6" eb="8">
      <t>ゼンコク</t>
    </rPh>
    <phoneticPr fontId="10"/>
  </si>
  <si>
    <t>その他</t>
    <rPh sb="2" eb="3">
      <t>タ</t>
    </rPh>
    <phoneticPr fontId="10"/>
  </si>
  <si>
    <t>児童数</t>
    <rPh sb="0" eb="2">
      <t>ジドウスウ</t>
    </rPh>
    <phoneticPr fontId="10"/>
  </si>
  <si>
    <t>正答率合計
(１＋７)</t>
    <rPh sb="0" eb="3">
      <t>セイトウリツ</t>
    </rPh>
    <rPh sb="3" eb="5">
      <t>ゴウケイ</t>
    </rPh>
    <phoneticPr fontId="1"/>
  </si>
  <si>
    <t>割　合
(％)</t>
    <rPh sb="0" eb="1">
      <t>ワリアイ</t>
    </rPh>
    <phoneticPr fontId="10"/>
  </si>
  <si>
    <t>割　合
(％)</t>
    <rPh sb="1" eb="2">
      <t>ゴウ</t>
    </rPh>
    <phoneticPr fontId="10"/>
  </si>
  <si>
    <t>　    例）「【資料A】解答類型入力シート【6年1組】</t>
    <rPh sb="5" eb="6">
      <t>レイ</t>
    </rPh>
    <rPh sb="9" eb="11">
      <t>シリョウ</t>
    </rPh>
    <rPh sb="13" eb="15">
      <t>カイトウ</t>
    </rPh>
    <rPh sb="15" eb="17">
      <t>ルイケイ</t>
    </rPh>
    <rPh sb="17" eb="19">
      <t>ニュウリョク</t>
    </rPh>
    <rPh sb="24" eb="25">
      <t>ネン</t>
    </rPh>
    <rPh sb="26" eb="27">
      <t>クミ</t>
    </rPh>
    <phoneticPr fontId="10"/>
  </si>
  <si>
    <t>① 学校名およびクラス名を、下の水色のセルに入力してください。</t>
    <rPh sb="2" eb="5">
      <t>ガッコウメイ</t>
    </rPh>
    <rPh sb="11" eb="12">
      <t>メイ</t>
    </rPh>
    <rPh sb="14" eb="15">
      <t>シタ</t>
    </rPh>
    <rPh sb="16" eb="18">
      <t>ミズイロ</t>
    </rPh>
    <rPh sb="22" eb="24">
      <t>ニュウリョク</t>
    </rPh>
    <phoneticPr fontId="10"/>
  </si>
  <si>
    <t>小学校</t>
    <rPh sb="0" eb="3">
      <t>ショウガッコウ</t>
    </rPh>
    <phoneticPr fontId="10"/>
  </si>
  <si>
    <t>② 「データ入力シート」を選択します。</t>
    <rPh sb="6" eb="8">
      <t>ニュウリョク</t>
    </rPh>
    <rPh sb="13" eb="15">
      <t>センタク</t>
    </rPh>
    <phoneticPr fontId="10"/>
  </si>
  <si>
    <t>↑学校名を入力してください</t>
    <rPh sb="1" eb="4">
      <t>ガッコウメイ</t>
    </rPh>
    <rPh sb="5" eb="7">
      <t>ニュウリョク</t>
    </rPh>
    <phoneticPr fontId="10"/>
  </si>
  <si>
    <t>↑クラス名を入力してください。</t>
    <rPh sb="4" eb="5">
      <t>メイ</t>
    </rPh>
    <rPh sb="6" eb="8">
      <t>ニュウリョク</t>
    </rPh>
    <phoneticPr fontId="10"/>
  </si>
  <si>
    <t>グラフ用ラベル（縦軸）</t>
    <rPh sb="3" eb="4">
      <t>ヨウ</t>
    </rPh>
    <rPh sb="8" eb="10">
      <t>タテジク</t>
    </rPh>
    <phoneticPr fontId="1"/>
  </si>
  <si>
    <t>令和７年度</t>
    <rPh sb="0" eb="1">
      <t>レイワ</t>
    </rPh>
    <rPh sb="3" eb="5">
      <t>ネンド</t>
    </rPh>
    <phoneticPr fontId="10"/>
  </si>
  <si>
    <t>令和６年度</t>
    <rPh sb="0" eb="1">
      <t>レイワ</t>
    </rPh>
    <rPh sb="3" eb="5">
      <t>ネンド</t>
    </rPh>
    <phoneticPr fontId="10"/>
  </si>
  <si>
    <t>令和５年度
本校</t>
    <rPh sb="0" eb="1">
      <t>レイワ</t>
    </rPh>
    <rPh sb="3" eb="5">
      <t>ネンド</t>
    </rPh>
    <rPh sb="6" eb="8">
      <t>ホンコウ</t>
    </rPh>
    <phoneticPr fontId="10"/>
  </si>
  <si>
    <t>令和７年度</t>
    <rPh sb="0" eb="2">
      <t>レイワ</t>
    </rPh>
    <rPh sb="3" eb="5">
      <t>ネンド</t>
    </rPh>
    <phoneticPr fontId="10"/>
  </si>
  <si>
    <t>令和６年度</t>
    <rPh sb="0" eb="2">
      <t>レイワ</t>
    </rPh>
    <rPh sb="3" eb="5">
      <t>ネンド</t>
    </rPh>
    <phoneticPr fontId="10"/>
  </si>
  <si>
    <t>令和５年度</t>
    <rPh sb="0" eb="2">
      <t>レイワ</t>
    </rPh>
    <rPh sb="3" eb="5">
      <t>ネンド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</si>
</sst>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0_ "/>
    <numFmt numFmtId="178" formatCode="0.0_ "/>
  </numFmts>
  <fonts count="2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20"/>
      <color theme="0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2"/>
      <color theme="0"/>
      <name val="ＭＳ Ｐゴシック"/>
      <family val="3"/>
      <charset val="128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E699"/>
        <bgColor indexed="64"/>
      </patternFill>
    </fill>
  </fills>
  <borders count="6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3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textRotation="255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6" fillId="0" borderId="29" xfId="0" applyFont="1" applyBorder="1" applyAlignment="1">
      <alignment horizontal="center" vertical="center" textRotation="255"/>
    </xf>
    <xf numFmtId="0" fontId="0" fillId="0" borderId="21" xfId="0" applyBorder="1">
      <alignment vertical="center"/>
    </xf>
    <xf numFmtId="0" fontId="0" fillId="4" borderId="7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0" xfId="0" applyAlignment="1">
      <alignment vertical="center"/>
    </xf>
    <xf numFmtId="0" fontId="8" fillId="0" borderId="20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6" xfId="0" applyFont="1" applyFill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26" xfId="0" applyFill="1" applyBorder="1">
      <alignment vertical="center"/>
    </xf>
    <xf numFmtId="0" fontId="0" fillId="0" borderId="1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27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12" xfId="0" applyFill="1" applyBorder="1">
      <alignment vertical="center"/>
    </xf>
    <xf numFmtId="0" fontId="0" fillId="0" borderId="28" xfId="0" applyFill="1" applyBorder="1">
      <alignment vertical="center"/>
    </xf>
    <xf numFmtId="0" fontId="0" fillId="0" borderId="2" xfId="0" applyFill="1" applyBorder="1">
      <alignment vertical="center"/>
    </xf>
    <xf numFmtId="0" fontId="6" fillId="0" borderId="21" xfId="0" applyFont="1" applyFill="1" applyBorder="1" applyAlignment="1">
      <alignment horizontal="center" vertical="center" textRotation="255"/>
    </xf>
    <xf numFmtId="0" fontId="0" fillId="0" borderId="6" xfId="0" applyFill="1" applyBorder="1">
      <alignment vertical="center"/>
    </xf>
    <xf numFmtId="0" fontId="0" fillId="0" borderId="0" xfId="0" applyFill="1" applyBorder="1" applyAlignment="1">
      <alignment horizontal="center" vertical="center" textRotation="255"/>
    </xf>
    <xf numFmtId="0" fontId="0" fillId="0" borderId="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1" xfId="0" applyFill="1" applyBorder="1">
      <alignment vertical="center"/>
    </xf>
    <xf numFmtId="0" fontId="0" fillId="0" borderId="0" xfId="0" applyFill="1" applyAlignment="1">
      <alignment horizontal="center"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8" fillId="0" borderId="0" xfId="0" applyFont="1" applyFill="1" applyBorder="1">
      <alignment vertical="center"/>
    </xf>
    <xf numFmtId="176" fontId="0" fillId="0" borderId="0" xfId="0" applyNumberFormat="1">
      <alignment vertical="center"/>
    </xf>
    <xf numFmtId="0" fontId="0" fillId="0" borderId="39" xfId="0" applyBorder="1">
      <alignment vertical="center"/>
    </xf>
    <xf numFmtId="0" fontId="0" fillId="0" borderId="13" xfId="0" applyFill="1" applyBorder="1">
      <alignment vertical="center"/>
    </xf>
    <xf numFmtId="0" fontId="11" fillId="0" borderId="0" xfId="0" applyFont="1">
      <alignment vertical="center"/>
    </xf>
    <xf numFmtId="0" fontId="12" fillId="0" borderId="28" xfId="0" applyFont="1" applyBorder="1">
      <alignment vertical="center"/>
    </xf>
    <xf numFmtId="0" fontId="12" fillId="0" borderId="2" xfId="0" applyFont="1" applyBorder="1">
      <alignment vertical="center"/>
    </xf>
    <xf numFmtId="0" fontId="12" fillId="0" borderId="15" xfId="0" applyFont="1" applyBorder="1">
      <alignment vertical="center"/>
    </xf>
    <xf numFmtId="0" fontId="12" fillId="0" borderId="0" xfId="0" applyFont="1">
      <alignment vertical="center"/>
    </xf>
    <xf numFmtId="0" fontId="12" fillId="0" borderId="16" xfId="0" applyFont="1" applyBorder="1">
      <alignment vertical="center"/>
    </xf>
    <xf numFmtId="0" fontId="12" fillId="0" borderId="39" xfId="0" applyFont="1" applyBorder="1">
      <alignment vertical="center"/>
    </xf>
    <xf numFmtId="0" fontId="12" fillId="0" borderId="4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31" xfId="0" applyFont="1" applyBorder="1">
      <alignment vertical="center"/>
    </xf>
    <xf numFmtId="0" fontId="12" fillId="0" borderId="2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30" xfId="0" applyFont="1" applyBorder="1">
      <alignment vertical="center"/>
    </xf>
    <xf numFmtId="0" fontId="12" fillId="0" borderId="25" xfId="0" applyFont="1" applyBorder="1">
      <alignment vertical="center"/>
    </xf>
    <xf numFmtId="0" fontId="12" fillId="0" borderId="3" xfId="0" applyFont="1" applyBorder="1">
      <alignment vertical="center"/>
    </xf>
    <xf numFmtId="0" fontId="12" fillId="0" borderId="32" xfId="0" applyFont="1" applyBorder="1">
      <alignment vertical="center"/>
    </xf>
    <xf numFmtId="0" fontId="12" fillId="0" borderId="6" xfId="0" applyFont="1" applyBorder="1">
      <alignment vertical="center"/>
    </xf>
    <xf numFmtId="0" fontId="0" fillId="0" borderId="42" xfId="0" applyFill="1" applyBorder="1">
      <alignment vertical="center"/>
    </xf>
    <xf numFmtId="0" fontId="0" fillId="0" borderId="15" xfId="0" applyFill="1" applyBorder="1">
      <alignment vertical="center"/>
    </xf>
    <xf numFmtId="0" fontId="0" fillId="2" borderId="15" xfId="0" applyFill="1" applyBorder="1">
      <alignment vertical="center"/>
    </xf>
    <xf numFmtId="0" fontId="0" fillId="0" borderId="16" xfId="0" applyFill="1" applyBorder="1">
      <alignment vertical="center"/>
    </xf>
    <xf numFmtId="0" fontId="0" fillId="2" borderId="16" xfId="0" applyFill="1" applyBorder="1">
      <alignment vertical="center"/>
    </xf>
    <xf numFmtId="0" fontId="0" fillId="0" borderId="39" xfId="0" applyFill="1" applyBorder="1">
      <alignment vertical="center"/>
    </xf>
    <xf numFmtId="0" fontId="0" fillId="2" borderId="39" xfId="0" applyFill="1" applyBorder="1">
      <alignment vertical="center"/>
    </xf>
    <xf numFmtId="0" fontId="6" fillId="0" borderId="15" xfId="0" quotePrefix="1" applyFont="1" applyFill="1" applyBorder="1" applyAlignment="1">
      <alignment horizontal="center"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39" xfId="0" quotePrefix="1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2" borderId="51" xfId="0" applyFill="1" applyBorder="1">
      <alignment vertical="center"/>
    </xf>
    <xf numFmtId="0" fontId="0" fillId="0" borderId="51" xfId="0" applyBorder="1">
      <alignment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0" fillId="0" borderId="40" xfId="0" applyBorder="1">
      <alignment vertical="center"/>
    </xf>
    <xf numFmtId="0" fontId="12" fillId="0" borderId="51" xfId="0" applyFont="1" applyBorder="1">
      <alignment vertical="center"/>
    </xf>
    <xf numFmtId="0" fontId="12" fillId="0" borderId="27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33" xfId="0" applyFont="1" applyBorder="1">
      <alignment vertical="center"/>
    </xf>
    <xf numFmtId="0" fontId="12" fillId="0" borderId="42" xfId="0" applyFont="1" applyBorder="1">
      <alignment vertical="center"/>
    </xf>
    <xf numFmtId="0" fontId="6" fillId="0" borderId="40" xfId="0" quotePrefix="1" applyFont="1" applyFill="1" applyBorder="1" applyAlignment="1">
      <alignment horizontal="center" vertical="center"/>
    </xf>
    <xf numFmtId="0" fontId="0" fillId="0" borderId="40" xfId="0" applyFill="1" applyBorder="1">
      <alignment vertical="center"/>
    </xf>
    <xf numFmtId="0" fontId="0" fillId="2" borderId="40" xfId="0" applyFill="1" applyBorder="1">
      <alignment vertical="center"/>
    </xf>
    <xf numFmtId="0" fontId="6" fillId="0" borderId="51" xfId="0" quotePrefix="1" applyFont="1" applyFill="1" applyBorder="1" applyAlignment="1">
      <alignment horizontal="center" vertical="center"/>
    </xf>
    <xf numFmtId="0" fontId="12" fillId="0" borderId="53" xfId="0" applyFont="1" applyBorder="1">
      <alignment vertical="center"/>
    </xf>
    <xf numFmtId="0" fontId="12" fillId="0" borderId="54" xfId="0" applyFont="1" applyBorder="1">
      <alignment vertical="center"/>
    </xf>
    <xf numFmtId="0" fontId="12" fillId="0" borderId="55" xfId="0" applyFont="1" applyBorder="1">
      <alignment vertical="center"/>
    </xf>
    <xf numFmtId="177" fontId="6" fillId="0" borderId="15" xfId="0" quotePrefix="1" applyNumberFormat="1" applyFont="1" applyFill="1" applyBorder="1" applyAlignment="1">
      <alignment horizontal="center" vertical="center"/>
    </xf>
    <xf numFmtId="177" fontId="6" fillId="0" borderId="16" xfId="0" quotePrefix="1" applyNumberFormat="1" applyFont="1" applyFill="1" applyBorder="1" applyAlignment="1">
      <alignment horizontal="center" vertical="center"/>
    </xf>
    <xf numFmtId="177" fontId="6" fillId="0" borderId="39" xfId="0" quotePrefix="1" applyNumberFormat="1" applyFont="1" applyFill="1" applyBorder="1" applyAlignment="1">
      <alignment horizontal="center" vertical="center"/>
    </xf>
    <xf numFmtId="177" fontId="6" fillId="0" borderId="51" xfId="0" quotePrefix="1" applyNumberFormat="1" applyFont="1" applyFill="1" applyBorder="1" applyAlignment="1">
      <alignment horizontal="center" vertical="center"/>
    </xf>
    <xf numFmtId="177" fontId="6" fillId="0" borderId="40" xfId="0" quotePrefix="1" applyNumberFormat="1" applyFont="1" applyFill="1" applyBorder="1" applyAlignment="1">
      <alignment horizontal="center" vertical="center"/>
    </xf>
    <xf numFmtId="0" fontId="0" fillId="0" borderId="4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quotePrefix="1">
      <alignment vertical="center"/>
    </xf>
    <xf numFmtId="0" fontId="0" fillId="5" borderId="15" xfId="0" applyFill="1" applyBorder="1" applyAlignment="1" applyProtection="1">
      <alignment horizontal="center" vertical="center"/>
      <protection locked="0"/>
    </xf>
    <xf numFmtId="0" fontId="0" fillId="5" borderId="16" xfId="0" applyFill="1" applyBorder="1" applyAlignment="1" applyProtection="1">
      <alignment horizontal="center" vertical="center"/>
      <protection locked="0"/>
    </xf>
    <xf numFmtId="0" fontId="0" fillId="5" borderId="51" xfId="0" applyFill="1" applyBorder="1" applyAlignment="1" applyProtection="1">
      <alignment horizontal="center" vertical="center"/>
      <protection locked="0"/>
    </xf>
    <xf numFmtId="0" fontId="0" fillId="5" borderId="39" xfId="0" applyFill="1" applyBorder="1" applyAlignment="1" applyProtection="1">
      <alignment horizontal="center" vertical="center"/>
      <protection locked="0"/>
    </xf>
    <xf numFmtId="0" fontId="0" fillId="5" borderId="40" xfId="0" applyFill="1" applyBorder="1" applyAlignment="1" applyProtection="1">
      <alignment horizontal="center" vertical="center"/>
      <protection locked="0"/>
    </xf>
    <xf numFmtId="0" fontId="14" fillId="11" borderId="37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1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52" xfId="0" applyFill="1" applyBorder="1" applyAlignment="1">
      <alignment horizontal="center" vertical="center"/>
    </xf>
    <xf numFmtId="0" fontId="0" fillId="10" borderId="48" xfId="0" applyFill="1" applyBorder="1" applyAlignment="1">
      <alignment horizontal="center" vertical="center"/>
    </xf>
    <xf numFmtId="0" fontId="0" fillId="10" borderId="16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13" borderId="39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10" borderId="10" xfId="0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0" fillId="13" borderId="23" xfId="0" applyFill="1" applyBorder="1" applyAlignment="1">
      <alignment horizontal="center" vertical="center"/>
    </xf>
    <xf numFmtId="0" fontId="0" fillId="13" borderId="16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58" xfId="0" applyFill="1" applyBorder="1" applyAlignment="1">
      <alignment horizontal="center" vertical="center"/>
    </xf>
    <xf numFmtId="0" fontId="0" fillId="10" borderId="39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13" borderId="15" xfId="0" applyFill="1" applyBorder="1" applyAlignment="1">
      <alignment horizontal="center" vertical="center"/>
    </xf>
    <xf numFmtId="0" fontId="0" fillId="10" borderId="40" xfId="0" applyFill="1" applyBorder="1" applyAlignment="1">
      <alignment horizontal="center" vertical="center"/>
    </xf>
    <xf numFmtId="0" fontId="0" fillId="13" borderId="56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46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13" borderId="15" xfId="0" applyFont="1" applyFill="1" applyBorder="1" applyAlignment="1">
      <alignment horizontal="center" vertical="center"/>
    </xf>
    <xf numFmtId="0" fontId="0" fillId="10" borderId="15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13" borderId="40" xfId="0" applyFont="1" applyFill="1" applyBorder="1" applyAlignment="1">
      <alignment horizontal="center" vertical="center"/>
    </xf>
    <xf numFmtId="0" fontId="0" fillId="10" borderId="40" xfId="0" applyFont="1" applyFill="1" applyBorder="1" applyAlignment="1">
      <alignment horizontal="center" vertical="center"/>
    </xf>
    <xf numFmtId="0" fontId="0" fillId="10" borderId="16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13" borderId="16" xfId="0" applyFont="1" applyFill="1" applyBorder="1" applyAlignment="1">
      <alignment horizontal="center" vertical="center"/>
    </xf>
    <xf numFmtId="0" fontId="0" fillId="0" borderId="56" xfId="0" applyFont="1" applyFill="1" applyBorder="1" applyAlignment="1">
      <alignment horizontal="center" vertical="center"/>
    </xf>
    <xf numFmtId="0" fontId="0" fillId="0" borderId="51" xfId="0" applyFont="1" applyFill="1" applyBorder="1" applyAlignment="1">
      <alignment horizontal="center" vertical="center"/>
    </xf>
    <xf numFmtId="0" fontId="0" fillId="10" borderId="51" xfId="0" applyFont="1" applyFill="1" applyBorder="1" applyAlignment="1">
      <alignment horizontal="center" vertical="center"/>
    </xf>
    <xf numFmtId="0" fontId="0" fillId="0" borderId="42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13" borderId="39" xfId="0" applyFont="1" applyFill="1" applyBorder="1" applyAlignment="1">
      <alignment horizontal="center" vertical="center"/>
    </xf>
    <xf numFmtId="0" fontId="0" fillId="10" borderId="39" xfId="0" applyFont="1" applyFill="1" applyBorder="1" applyAlignment="1">
      <alignment horizontal="center" vertical="center"/>
    </xf>
    <xf numFmtId="0" fontId="3" fillId="0" borderId="15" xfId="1" applyNumberFormat="1" applyFont="1" applyFill="1" applyBorder="1" applyAlignment="1">
      <alignment horizontal="center" vertical="center"/>
    </xf>
    <xf numFmtId="0" fontId="3" fillId="0" borderId="46" xfId="1" applyNumberFormat="1" applyFont="1" applyFill="1" applyBorder="1" applyAlignment="1">
      <alignment horizontal="center" vertical="center"/>
    </xf>
    <xf numFmtId="0" fontId="3" fillId="13" borderId="15" xfId="1" applyNumberFormat="1" applyFont="1" applyFill="1" applyBorder="1" applyAlignment="1">
      <alignment horizontal="center" vertical="center"/>
    </xf>
    <xf numFmtId="0" fontId="3" fillId="13" borderId="46" xfId="1" applyNumberFormat="1" applyFont="1" applyFill="1" applyBorder="1" applyAlignment="1">
      <alignment horizontal="center" vertical="center"/>
    </xf>
    <xf numFmtId="0" fontId="3" fillId="13" borderId="47" xfId="1" applyNumberFormat="1" applyFont="1" applyFill="1" applyBorder="1" applyAlignment="1">
      <alignment horizontal="center" vertical="center"/>
    </xf>
    <xf numFmtId="0" fontId="3" fillId="10" borderId="15" xfId="1" applyNumberFormat="1" applyFont="1" applyFill="1" applyBorder="1" applyAlignment="1">
      <alignment horizontal="center" vertical="center"/>
    </xf>
    <xf numFmtId="0" fontId="3" fillId="0" borderId="48" xfId="1" applyNumberFormat="1" applyFont="1" applyFill="1" applyBorder="1" applyAlignment="1">
      <alignment horizontal="center" vertical="center"/>
    </xf>
    <xf numFmtId="0" fontId="3" fillId="0" borderId="16" xfId="1" applyNumberFormat="1" applyFont="1" applyFill="1" applyBorder="1" applyAlignment="1">
      <alignment horizontal="center" vertical="center"/>
    </xf>
    <xf numFmtId="0" fontId="3" fillId="0" borderId="40" xfId="1" applyNumberFormat="1" applyFont="1" applyFill="1" applyBorder="1" applyAlignment="1">
      <alignment horizontal="center" vertical="center"/>
    </xf>
    <xf numFmtId="0" fontId="3" fillId="13" borderId="16" xfId="1" applyNumberFormat="1" applyFont="1" applyFill="1" applyBorder="1" applyAlignment="1">
      <alignment horizontal="center" vertical="center"/>
    </xf>
    <xf numFmtId="0" fontId="3" fillId="13" borderId="40" xfId="1" applyNumberFormat="1" applyFont="1" applyFill="1" applyBorder="1" applyAlignment="1">
      <alignment horizontal="center" vertical="center"/>
    </xf>
    <xf numFmtId="0" fontId="3" fillId="10" borderId="16" xfId="1" applyNumberFormat="1" applyFont="1" applyFill="1" applyBorder="1" applyAlignment="1">
      <alignment horizontal="center" vertical="center"/>
    </xf>
    <xf numFmtId="0" fontId="3" fillId="0" borderId="49" xfId="1" applyNumberFormat="1" applyFont="1" applyFill="1" applyBorder="1" applyAlignment="1">
      <alignment horizontal="center" vertical="center"/>
    </xf>
    <xf numFmtId="0" fontId="3" fillId="0" borderId="39" xfId="1" applyNumberFormat="1" applyFont="1" applyFill="1" applyBorder="1" applyAlignment="1">
      <alignment horizontal="center" vertical="center"/>
    </xf>
    <xf numFmtId="0" fontId="3" fillId="10" borderId="39" xfId="1" applyNumberFormat="1" applyFont="1" applyFill="1" applyBorder="1" applyAlignment="1">
      <alignment horizontal="center" vertical="center"/>
    </xf>
    <xf numFmtId="0" fontId="3" fillId="0" borderId="47" xfId="1" applyNumberFormat="1" applyFont="1" applyFill="1" applyBorder="1" applyAlignment="1">
      <alignment horizontal="center" vertical="center"/>
    </xf>
    <xf numFmtId="0" fontId="3" fillId="0" borderId="11" xfId="1" applyNumberFormat="1" applyFont="1" applyFill="1" applyBorder="1" applyAlignment="1">
      <alignment horizontal="center" vertical="center"/>
    </xf>
    <xf numFmtId="0" fontId="3" fillId="0" borderId="57" xfId="1" applyNumberFormat="1" applyFont="1" applyFill="1" applyBorder="1" applyAlignment="1">
      <alignment horizontal="center" vertical="center"/>
    </xf>
    <xf numFmtId="0" fontId="3" fillId="13" borderId="39" xfId="1" applyNumberFormat="1" applyFont="1" applyFill="1" applyBorder="1" applyAlignment="1">
      <alignment horizontal="center" vertical="center"/>
    </xf>
    <xf numFmtId="0" fontId="14" fillId="11" borderId="37" xfId="1" applyNumberFormat="1" applyFont="1" applyFill="1" applyBorder="1" applyAlignment="1">
      <alignment horizontal="center" vertical="center"/>
    </xf>
    <xf numFmtId="0" fontId="14" fillId="9" borderId="43" xfId="1" applyNumberFormat="1" applyFont="1" applyFill="1" applyBorder="1" applyAlignment="1">
      <alignment horizontal="center" vertical="center"/>
    </xf>
    <xf numFmtId="0" fontId="14" fillId="0" borderId="15" xfId="1" applyNumberFormat="1" applyFont="1" applyFill="1" applyBorder="1" applyAlignment="1">
      <alignment horizontal="center" vertical="center"/>
    </xf>
    <xf numFmtId="0" fontId="14" fillId="9" borderId="37" xfId="1" applyNumberFormat="1" applyFont="1" applyFill="1" applyBorder="1" applyAlignment="1">
      <alignment horizontal="center" vertical="center"/>
    </xf>
    <xf numFmtId="0" fontId="6" fillId="0" borderId="42" xfId="0" applyFont="1" applyFill="1" applyBorder="1" applyAlignment="1">
      <alignment vertical="center" textRotation="255"/>
    </xf>
    <xf numFmtId="0" fontId="6" fillId="0" borderId="11" xfId="0" applyFont="1" applyFill="1" applyBorder="1" applyAlignment="1">
      <alignment vertical="center" textRotation="255"/>
    </xf>
    <xf numFmtId="0" fontId="6" fillId="0" borderId="16" xfId="0" applyFont="1" applyBorder="1" applyAlignment="1">
      <alignment vertical="center" textRotation="255"/>
    </xf>
    <xf numFmtId="0" fontId="6" fillId="0" borderId="39" xfId="0" applyFont="1" applyBorder="1" applyAlignment="1">
      <alignment vertical="center" textRotation="255"/>
    </xf>
    <xf numFmtId="0" fontId="6" fillId="0" borderId="51" xfId="0" applyFont="1" applyBorder="1" applyAlignment="1">
      <alignment vertical="center" textRotation="255"/>
    </xf>
    <xf numFmtId="0" fontId="0" fillId="13" borderId="42" xfId="0" applyFont="1" applyFill="1" applyBorder="1" applyAlignment="1">
      <alignment horizontal="center" vertical="center"/>
    </xf>
    <xf numFmtId="0" fontId="0" fillId="10" borderId="42" xfId="0" applyFont="1" applyFill="1" applyBorder="1" applyAlignment="1">
      <alignment horizontal="center" vertical="center"/>
    </xf>
    <xf numFmtId="0" fontId="6" fillId="0" borderId="40" xfId="0" applyFont="1" applyBorder="1" applyAlignment="1">
      <alignment vertical="center" textRotation="255"/>
    </xf>
    <xf numFmtId="0" fontId="6" fillId="0" borderId="42" xfId="0" quotePrefix="1" applyFont="1" applyFill="1" applyBorder="1" applyAlignment="1">
      <alignment horizontal="center" vertical="center"/>
    </xf>
    <xf numFmtId="0" fontId="0" fillId="5" borderId="42" xfId="0" applyFill="1" applyBorder="1" applyAlignment="1" applyProtection="1">
      <alignment horizontal="center" vertical="center"/>
      <protection locked="0"/>
    </xf>
    <xf numFmtId="0" fontId="0" fillId="2" borderId="42" xfId="0" applyFill="1" applyBorder="1">
      <alignment vertical="center"/>
    </xf>
    <xf numFmtId="0" fontId="0" fillId="0" borderId="42" xfId="0" applyBorder="1">
      <alignment vertical="center"/>
    </xf>
    <xf numFmtId="0" fontId="6" fillId="0" borderId="7" xfId="0" applyFont="1" applyBorder="1" applyAlignment="1">
      <alignment vertical="center" textRotation="255"/>
    </xf>
    <xf numFmtId="0" fontId="0" fillId="5" borderId="7" xfId="0" applyFill="1" applyBorder="1" applyAlignment="1" applyProtection="1">
      <alignment horizontal="center" vertical="center"/>
      <protection locked="0"/>
    </xf>
    <xf numFmtId="0" fontId="0" fillId="0" borderId="7" xfId="0" applyFont="1" applyFill="1" applyBorder="1" applyAlignment="1">
      <alignment horizontal="center" vertical="center"/>
    </xf>
    <xf numFmtId="0" fontId="0" fillId="2" borderId="7" xfId="0" applyFill="1" applyBorder="1">
      <alignment vertical="center"/>
    </xf>
    <xf numFmtId="0" fontId="12" fillId="0" borderId="7" xfId="0" applyFont="1" applyFill="1" applyBorder="1" applyAlignment="1">
      <alignment horizontal="center" vertical="center"/>
    </xf>
    <xf numFmtId="0" fontId="14" fillId="14" borderId="37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7" fillId="14" borderId="37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14" fillId="0" borderId="40" xfId="0" applyFont="1" applyFill="1" applyBorder="1" applyAlignment="1">
      <alignment horizontal="center" vertical="center"/>
    </xf>
    <xf numFmtId="0" fontId="0" fillId="5" borderId="47" xfId="0" applyFill="1" applyBorder="1" applyAlignment="1" applyProtection="1">
      <alignment horizontal="center" vertical="center"/>
      <protection locked="0"/>
    </xf>
    <xf numFmtId="0" fontId="0" fillId="5" borderId="52" xfId="0" applyFill="1" applyBorder="1" applyAlignment="1" applyProtection="1">
      <alignment horizontal="center" vertical="center"/>
      <protection locked="0"/>
    </xf>
    <xf numFmtId="0" fontId="14" fillId="0" borderId="15" xfId="0" applyFont="1" applyFill="1" applyBorder="1" applyAlignment="1">
      <alignment horizontal="center" vertical="center"/>
    </xf>
    <xf numFmtId="0" fontId="14" fillId="0" borderId="59" xfId="0" applyFont="1" applyFill="1" applyBorder="1" applyAlignment="1">
      <alignment horizontal="center" vertical="center"/>
    </xf>
    <xf numFmtId="0" fontId="0" fillId="5" borderId="44" xfId="0" applyFill="1" applyBorder="1" applyAlignment="1" applyProtection="1">
      <alignment horizontal="center" vertical="center"/>
      <protection locked="0"/>
    </xf>
    <xf numFmtId="0" fontId="0" fillId="5" borderId="23" xfId="0" applyFill="1" applyBorder="1" applyAlignment="1" applyProtection="1">
      <alignment horizontal="center" vertical="center"/>
      <protection locked="0"/>
    </xf>
    <xf numFmtId="0" fontId="0" fillId="5" borderId="24" xfId="0" applyFill="1" applyBorder="1" applyAlignment="1" applyProtection="1">
      <alignment horizontal="center" vertical="center"/>
      <protection locked="0"/>
    </xf>
    <xf numFmtId="0" fontId="0" fillId="5" borderId="22" xfId="0" applyFill="1" applyBorder="1" applyAlignment="1" applyProtection="1">
      <alignment horizontal="center" vertical="center"/>
      <protection locked="0"/>
    </xf>
    <xf numFmtId="0" fontId="11" fillId="0" borderId="16" xfId="0" applyFont="1" applyFill="1" applyBorder="1" applyAlignment="1">
      <alignment horizontal="center" vertical="center"/>
    </xf>
    <xf numFmtId="0" fontId="14" fillId="0" borderId="39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0" fillId="0" borderId="60" xfId="0" applyFont="1" applyFill="1" applyBorder="1" applyAlignment="1">
      <alignment horizontal="center" vertical="center"/>
    </xf>
    <xf numFmtId="0" fontId="0" fillId="0" borderId="51" xfId="0" applyFill="1" applyBorder="1">
      <alignment vertical="center"/>
    </xf>
    <xf numFmtId="0" fontId="6" fillId="0" borderId="21" xfId="0" applyFont="1" applyBorder="1" applyAlignment="1">
      <alignment horizontal="center" vertical="center" textRotation="255"/>
    </xf>
    <xf numFmtId="0" fontId="12" fillId="0" borderId="11" xfId="0" applyFont="1" applyBorder="1">
      <alignment vertical="center"/>
    </xf>
    <xf numFmtId="0" fontId="12" fillId="0" borderId="61" xfId="0" applyFont="1" applyBorder="1">
      <alignment vertical="center"/>
    </xf>
    <xf numFmtId="0" fontId="12" fillId="0" borderId="62" xfId="0" applyFont="1" applyBorder="1">
      <alignment vertical="center"/>
    </xf>
    <xf numFmtId="0" fontId="12" fillId="0" borderId="63" xfId="0" applyFont="1" applyBorder="1">
      <alignment vertical="center"/>
    </xf>
    <xf numFmtId="0" fontId="12" fillId="0" borderId="34" xfId="0" applyFont="1" applyBorder="1">
      <alignment vertical="center"/>
    </xf>
    <xf numFmtId="0" fontId="12" fillId="0" borderId="14" xfId="0" applyFont="1" applyBorder="1">
      <alignment vertical="center"/>
    </xf>
    <xf numFmtId="0" fontId="12" fillId="0" borderId="38" xfId="0" applyFont="1" applyBorder="1">
      <alignment vertical="center"/>
    </xf>
    <xf numFmtId="0" fontId="9" fillId="0" borderId="0" xfId="0" applyFont="1" applyBorder="1" applyAlignment="1">
      <alignment vertical="center"/>
    </xf>
    <xf numFmtId="0" fontId="18" fillId="0" borderId="7" xfId="0" quotePrefix="1" applyFont="1" applyFill="1" applyBorder="1" applyAlignment="1">
      <alignment horizontal="center" vertical="center" wrapText="1" shrinkToFit="1"/>
    </xf>
    <xf numFmtId="0" fontId="6" fillId="0" borderId="0" xfId="0" applyFont="1" applyBorder="1" applyAlignment="1">
      <alignment vertical="center"/>
    </xf>
    <xf numFmtId="0" fontId="6" fillId="0" borderId="45" xfId="0" applyFont="1" applyBorder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176" fontId="0" fillId="0" borderId="0" xfId="0" applyNumberFormat="1" applyBorder="1">
      <alignment vertical="center"/>
    </xf>
    <xf numFmtId="0" fontId="16" fillId="0" borderId="0" xfId="0" quotePrefix="1" applyFont="1" applyFill="1" applyBorder="1" applyAlignment="1">
      <alignment horizontal="center" vertical="center" wrapText="1" shrinkToFit="1"/>
    </xf>
    <xf numFmtId="0" fontId="0" fillId="0" borderId="0" xfId="0" applyFont="1" applyFill="1" applyBorder="1">
      <alignment vertical="center"/>
    </xf>
    <xf numFmtId="0" fontId="14" fillId="0" borderId="0" xfId="0" applyFont="1" applyFill="1" applyBorder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 shrinkToFit="1"/>
    </xf>
    <xf numFmtId="0" fontId="4" fillId="0" borderId="0" xfId="0" applyFont="1" applyFill="1" applyBorder="1">
      <alignment vertical="center"/>
    </xf>
    <xf numFmtId="0" fontId="9" fillId="7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8" fillId="0" borderId="24" xfId="0" quotePrefix="1" applyFont="1" applyFill="1" applyBorder="1" applyAlignment="1">
      <alignment horizontal="center" vertical="center" wrapText="1" shrinkToFit="1"/>
    </xf>
    <xf numFmtId="0" fontId="18" fillId="0" borderId="47" xfId="0" quotePrefix="1" applyFont="1" applyBorder="1" applyAlignment="1">
      <alignment horizontal="center" vertical="center" wrapText="1" shrinkToFit="1"/>
    </xf>
    <xf numFmtId="0" fontId="20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 shrinkToFit="1"/>
    </xf>
    <xf numFmtId="0" fontId="9" fillId="0" borderId="0" xfId="0" applyFont="1" applyBorder="1" applyAlignment="1">
      <alignment horizontal="center" vertical="center"/>
    </xf>
    <xf numFmtId="0" fontId="18" fillId="0" borderId="4" xfId="0" quotePrefix="1" applyFont="1" applyFill="1" applyBorder="1" applyAlignment="1">
      <alignment horizontal="center" vertical="center" wrapText="1" shrinkToFit="1"/>
    </xf>
    <xf numFmtId="0" fontId="0" fillId="15" borderId="18" xfId="0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21" fillId="0" borderId="9" xfId="0" applyFont="1" applyFill="1" applyBorder="1">
      <alignment vertical="center"/>
    </xf>
    <xf numFmtId="0" fontId="21" fillId="0" borderId="7" xfId="0" applyFont="1" applyFill="1" applyBorder="1">
      <alignment vertical="center"/>
    </xf>
    <xf numFmtId="0" fontId="21" fillId="0" borderId="4" xfId="0" applyFont="1" applyFill="1" applyBorder="1">
      <alignment vertical="center"/>
    </xf>
    <xf numFmtId="0" fontId="21" fillId="2" borderId="7" xfId="0" applyFont="1" applyFill="1" applyBorder="1">
      <alignment vertical="center"/>
    </xf>
    <xf numFmtId="0" fontId="21" fillId="15" borderId="4" xfId="0" applyFont="1" applyFill="1" applyBorder="1">
      <alignment vertical="center"/>
    </xf>
    <xf numFmtId="0" fontId="22" fillId="14" borderId="37" xfId="0" applyFont="1" applyFill="1" applyBorder="1">
      <alignment vertical="center"/>
    </xf>
    <xf numFmtId="0" fontId="18" fillId="0" borderId="0" xfId="0" quotePrefix="1" applyFont="1" applyFill="1" applyBorder="1" applyAlignment="1">
      <alignment horizontal="center" vertical="center" wrapText="1" shrinkToFit="1"/>
    </xf>
    <xf numFmtId="0" fontId="21" fillId="0" borderId="0" xfId="0" applyFont="1" applyFill="1" applyBorder="1">
      <alignment vertical="center"/>
    </xf>
    <xf numFmtId="0" fontId="22" fillId="0" borderId="0" xfId="0" applyFont="1" applyFill="1" applyBorder="1">
      <alignment vertical="center"/>
    </xf>
    <xf numFmtId="0" fontId="22" fillId="14" borderId="37" xfId="0" applyFont="1" applyFill="1" applyBorder="1" applyAlignment="1">
      <alignment vertical="center" shrinkToFit="1"/>
    </xf>
    <xf numFmtId="0" fontId="23" fillId="0" borderId="46" xfId="0" applyFont="1" applyFill="1" applyBorder="1" applyAlignment="1">
      <alignment vertical="center" shrinkToFit="1"/>
    </xf>
    <xf numFmtId="0" fontId="23" fillId="0" borderId="15" xfId="0" applyFont="1" applyFill="1" applyBorder="1" applyAlignment="1">
      <alignment vertical="center" shrinkToFit="1"/>
    </xf>
    <xf numFmtId="0" fontId="23" fillId="0" borderId="47" xfId="0" applyFont="1" applyFill="1" applyBorder="1" applyAlignment="1">
      <alignment vertical="center" shrinkToFit="1"/>
    </xf>
    <xf numFmtId="0" fontId="20" fillId="14" borderId="37" xfId="0" applyFont="1" applyFill="1" applyBorder="1" applyAlignment="1">
      <alignment vertical="center" shrinkToFit="1"/>
    </xf>
    <xf numFmtId="0" fontId="23" fillId="2" borderId="15" xfId="0" applyFont="1" applyFill="1" applyBorder="1" applyAlignment="1">
      <alignment vertical="center" shrinkToFit="1"/>
    </xf>
    <xf numFmtId="0" fontId="23" fillId="15" borderId="47" xfId="0" applyFont="1" applyFill="1" applyBorder="1" applyAlignment="1">
      <alignment vertical="center" shrinkToFit="1"/>
    </xf>
    <xf numFmtId="0" fontId="22" fillId="14" borderId="37" xfId="0" applyNumberFormat="1" applyFont="1" applyFill="1" applyBorder="1" applyAlignment="1" applyProtection="1">
      <alignment vertical="center" shrinkToFit="1"/>
      <protection locked="0"/>
    </xf>
    <xf numFmtId="0" fontId="21" fillId="0" borderId="9" xfId="0" applyNumberFormat="1" applyFont="1" applyFill="1" applyBorder="1" applyAlignment="1" applyProtection="1">
      <alignment vertical="center" shrinkToFit="1"/>
      <protection locked="0"/>
    </xf>
    <xf numFmtId="0" fontId="21" fillId="0" borderId="7" xfId="0" applyNumberFormat="1" applyFont="1" applyFill="1" applyBorder="1" applyAlignment="1" applyProtection="1">
      <alignment vertical="center" shrinkToFit="1"/>
      <protection locked="0"/>
    </xf>
    <xf numFmtId="0" fontId="21" fillId="0" borderId="4" xfId="0" applyNumberFormat="1" applyFont="1" applyFill="1" applyBorder="1" applyAlignment="1" applyProtection="1">
      <alignment vertical="center" shrinkToFit="1"/>
      <protection locked="0"/>
    </xf>
    <xf numFmtId="0" fontId="21" fillId="2" borderId="7" xfId="0" applyNumberFormat="1" applyFont="1" applyFill="1" applyBorder="1" applyAlignment="1" applyProtection="1">
      <alignment vertical="center" shrinkToFit="1"/>
      <protection locked="0"/>
    </xf>
    <xf numFmtId="0" fontId="21" fillId="15" borderId="4" xfId="0" applyNumberFormat="1" applyFont="1" applyFill="1" applyBorder="1" applyAlignment="1" applyProtection="1">
      <alignment vertical="center" shrinkToFit="1"/>
      <protection locked="0"/>
    </xf>
    <xf numFmtId="0" fontId="20" fillId="0" borderId="64" xfId="0" applyFont="1" applyFill="1" applyBorder="1" applyAlignment="1">
      <alignment vertical="center" shrinkToFit="1"/>
    </xf>
    <xf numFmtId="0" fontId="20" fillId="14" borderId="37" xfId="0" applyNumberFormat="1" applyFont="1" applyFill="1" applyBorder="1" applyAlignment="1">
      <alignment vertical="center" shrinkToFit="1"/>
    </xf>
    <xf numFmtId="0" fontId="23" fillId="0" borderId="49" xfId="0" applyNumberFormat="1" applyFont="1" applyFill="1" applyBorder="1" applyAlignment="1">
      <alignment vertical="center" shrinkToFit="1"/>
    </xf>
    <xf numFmtId="0" fontId="23" fillId="0" borderId="39" xfId="0" applyNumberFormat="1" applyFont="1" applyFill="1" applyBorder="1" applyAlignment="1">
      <alignment vertical="center" shrinkToFit="1"/>
    </xf>
    <xf numFmtId="0" fontId="23" fillId="0" borderId="24" xfId="0" applyNumberFormat="1" applyFont="1" applyFill="1" applyBorder="1" applyAlignment="1">
      <alignment vertical="center" shrinkToFit="1"/>
    </xf>
    <xf numFmtId="0" fontId="23" fillId="2" borderId="39" xfId="0" applyNumberFormat="1" applyFont="1" applyFill="1" applyBorder="1" applyAlignment="1">
      <alignment vertical="center" shrinkToFit="1"/>
    </xf>
    <xf numFmtId="0" fontId="23" fillId="15" borderId="24" xfId="0" applyNumberFormat="1" applyFont="1" applyFill="1" applyBorder="1" applyAlignment="1">
      <alignment vertical="center" shrinkToFit="1"/>
    </xf>
    <xf numFmtId="0" fontId="9" fillId="0" borderId="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vertical="center" shrinkToFit="1"/>
    </xf>
    <xf numFmtId="0" fontId="0" fillId="0" borderId="41" xfId="0" applyFill="1" applyBorder="1" applyAlignment="1">
      <alignment horizontal="center" vertical="center"/>
    </xf>
    <xf numFmtId="0" fontId="0" fillId="8" borderId="37" xfId="0" applyFill="1" applyBorder="1" applyAlignment="1">
      <alignment horizontal="center" vertical="center"/>
    </xf>
    <xf numFmtId="0" fontId="9" fillId="0" borderId="65" xfId="0" applyFont="1" applyBorder="1" applyAlignment="1">
      <alignment horizontal="center" vertical="center"/>
    </xf>
    <xf numFmtId="0" fontId="9" fillId="0" borderId="66" xfId="0" applyFont="1" applyBorder="1" applyAlignment="1">
      <alignment horizontal="center" vertical="center"/>
    </xf>
    <xf numFmtId="0" fontId="8" fillId="5" borderId="37" xfId="0" applyFont="1" applyFill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8" fillId="0" borderId="37" xfId="0" applyFont="1" applyFill="1" applyBorder="1" applyAlignment="1" applyProtection="1">
      <alignment horizontal="center" vertical="center"/>
    </xf>
    <xf numFmtId="0" fontId="24" fillId="0" borderId="0" xfId="0" applyFont="1">
      <alignment vertical="center"/>
    </xf>
    <xf numFmtId="0" fontId="8" fillId="5" borderId="20" xfId="0" applyFont="1" applyFill="1" applyBorder="1" applyAlignment="1" applyProtection="1">
      <alignment horizontal="center" vertical="center"/>
      <protection locked="0"/>
    </xf>
    <xf numFmtId="0" fontId="8" fillId="5" borderId="35" xfId="0" applyFont="1" applyFill="1" applyBorder="1" applyAlignment="1" applyProtection="1">
      <alignment horizontal="center" vertical="center"/>
      <protection locked="0"/>
    </xf>
    <xf numFmtId="0" fontId="8" fillId="5" borderId="36" xfId="0" applyFont="1" applyFill="1" applyBorder="1" applyAlignment="1" applyProtection="1">
      <alignment horizontal="center" vertical="center"/>
      <protection locked="0"/>
    </xf>
    <xf numFmtId="0" fontId="15" fillId="12" borderId="0" xfId="0" applyFont="1" applyFill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 textRotation="255"/>
    </xf>
    <xf numFmtId="0" fontId="6" fillId="0" borderId="16" xfId="0" applyFont="1" applyBorder="1" applyAlignment="1">
      <alignment horizontal="center" vertical="center" textRotation="255"/>
    </xf>
    <xf numFmtId="0" fontId="6" fillId="0" borderId="39" xfId="0" applyFont="1" applyBorder="1" applyAlignment="1">
      <alignment horizontal="center" vertical="center" textRotation="255"/>
    </xf>
    <xf numFmtId="0" fontId="0" fillId="0" borderId="7" xfId="0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42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8" fillId="6" borderId="6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9" fillId="0" borderId="20" xfId="0" applyFont="1" applyFill="1" applyBorder="1" applyAlignment="1" applyProtection="1">
      <alignment horizontal="center" vertical="center"/>
    </xf>
    <xf numFmtId="0" fontId="9" fillId="0" borderId="35" xfId="0" applyFont="1" applyFill="1" applyBorder="1" applyAlignment="1" applyProtection="1">
      <alignment horizontal="center" vertical="center"/>
    </xf>
    <xf numFmtId="0" fontId="9" fillId="0" borderId="36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6" fillId="0" borderId="10" xfId="0" applyFont="1" applyBorder="1" applyAlignment="1">
      <alignment horizontal="center" vertical="center" textRotation="255"/>
    </xf>
    <xf numFmtId="0" fontId="6" fillId="0" borderId="42" xfId="0" applyFont="1" applyBorder="1" applyAlignment="1">
      <alignment horizontal="center" vertical="center" textRotation="255"/>
    </xf>
    <xf numFmtId="0" fontId="6" fillId="0" borderId="11" xfId="0" applyFont="1" applyBorder="1" applyAlignment="1">
      <alignment horizontal="center" vertical="center" textRotation="255"/>
    </xf>
    <xf numFmtId="0" fontId="6" fillId="0" borderId="4" xfId="0" applyFont="1" applyFill="1" applyBorder="1" applyAlignment="1">
      <alignment horizontal="center" vertical="center" textRotation="255"/>
    </xf>
    <xf numFmtId="0" fontId="6" fillId="0" borderId="9" xfId="0" applyFont="1" applyFill="1" applyBorder="1" applyAlignment="1">
      <alignment horizontal="center" vertical="center" textRotation="255"/>
    </xf>
    <xf numFmtId="0" fontId="6" fillId="0" borderId="4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8" fillId="0" borderId="10" xfId="0" quotePrefix="1" applyFont="1" applyBorder="1" applyAlignment="1">
      <alignment horizontal="center" vertical="center" wrapText="1" shrinkToFit="1"/>
    </xf>
    <xf numFmtId="0" fontId="18" fillId="0" borderId="11" xfId="0" quotePrefix="1" applyFont="1" applyBorder="1" applyAlignment="1">
      <alignment horizontal="center" vertical="center" wrapText="1" shrinkToFit="1"/>
    </xf>
    <xf numFmtId="178" fontId="20" fillId="14" borderId="37" xfId="0" applyNumberFormat="1" applyFont="1" applyFill="1" applyBorder="1" applyAlignment="1">
      <alignment vertical="center" shrinkToFit="1"/>
    </xf>
    <xf numFmtId="178" fontId="22" fillId="14" borderId="37" xfId="0" applyNumberFormat="1" applyFont="1" applyFill="1" applyBorder="1" applyAlignment="1">
      <alignment vertical="center" shrinkToFit="1"/>
    </xf>
    <xf numFmtId="178" fontId="22" fillId="14" borderId="37" xfId="0" applyNumberFormat="1" applyFont="1" applyFill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E5F4FF"/>
      <color rgb="FFD9EFFF"/>
      <color rgb="FFF6FAF4"/>
      <color rgb="FFFFE699"/>
      <color rgb="FFFFFF99"/>
      <color rgb="FFFFCC00"/>
      <color rgb="FFC0C0C0"/>
      <color rgb="FFFF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解答類型割合（％）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4.515704276129795E-2"/>
          <c:y val="0.19064009066419316"/>
          <c:w val="0.8664770535067694"/>
          <c:h val="0.80735182122727955"/>
        </c:manualLayout>
      </c:layout>
      <c:barChart>
        <c:barDir val="bar"/>
        <c:grouping val="percentStacked"/>
        <c:varyColors val="0"/>
        <c:ser>
          <c:idx val="1"/>
          <c:order val="0"/>
          <c:tx>
            <c:v>1</c:v>
          </c:tx>
          <c:spPr>
            <a:solidFill>
              <a:srgbClr val="FFCC00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AB3-47D8-91F6-9ED24A972FF2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AB3-47D8-91F6-9ED24A972FF2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BAB3-47D8-91F6-9ED24A972FF2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33-4F62-4428-8803-8D273B452035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BAB3-47D8-91F6-9ED24A972FF2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BAB3-47D8-91F6-9ED24A972FF2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BAB3-47D8-91F6-9ED24A972FF2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BAB3-47D8-91F6-9ED24A972FF2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BAB3-47D8-91F6-9ED24A972FF2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BAB3-47D8-91F6-9ED24A972FF2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41-0700-4927-BA31-83B29A17DE92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44-4F62-4428-8803-8D273B452035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BAB3-47D8-91F6-9ED24A972FF2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BAB3-47D8-91F6-9ED24A972FF2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47-4F62-4428-8803-8D273B452035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4E-4F62-4428-8803-8D273B45203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個人正答数!$BQ$49:$BQ$51</c:f>
              <c:strCache>
                <c:ptCount val="3"/>
                <c:pt idx="0">
                  <c:v>令和７年度</c:v>
                </c:pt>
                <c:pt idx="1">
                  <c:v>令和６年度</c:v>
                </c:pt>
                <c:pt idx="2">
                  <c:v>令和５年度</c:v>
                </c:pt>
              </c:strCache>
            </c:strRef>
          </c:cat>
          <c:val>
            <c:numRef>
              <c:f>算数!$C$11:$C$13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FF-45BA-98FE-4E337AF6F310}"/>
            </c:ext>
          </c:extLst>
        </c:ser>
        <c:ser>
          <c:idx val="0"/>
          <c:order val="1"/>
          <c:tx>
            <c:v>2</c:v>
          </c:tx>
          <c:spPr>
            <a:solidFill>
              <a:schemeClr val="bg1"/>
            </a:solidFill>
            <a:ln w="9525"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  <c:spPr>
              <a:solidFill>
                <a:schemeClr val="accent4"/>
              </a:solidFill>
              <a:ln w="952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E-0700-4927-BA31-83B29A17DE92}"/>
              </c:ext>
            </c:extLst>
          </c:dPt>
          <c:dPt>
            <c:idx val="5"/>
            <c:invertIfNegative val="0"/>
            <c:bubble3D val="0"/>
            <c:spPr>
              <a:noFill/>
              <a:ln w="952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AB3-47D8-91F6-9ED24A972FF2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4"/>
              </a:solidFill>
              <a:ln w="952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BAB3-47D8-91F6-9ED24A972FF2}"/>
              </c:ext>
            </c:extLst>
          </c:dPt>
          <c:dPt>
            <c:idx val="9"/>
            <c:invertIfNegative val="0"/>
            <c:bubble3D val="0"/>
            <c:spPr>
              <a:noFill/>
              <a:ln w="952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BAB3-47D8-91F6-9ED24A972FF2}"/>
              </c:ext>
            </c:extLst>
          </c:dPt>
          <c:dPt>
            <c:idx val="10"/>
            <c:invertIfNegative val="0"/>
            <c:bubble3D val="0"/>
            <c:spPr>
              <a:noFill/>
              <a:ln w="952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AB3-47D8-91F6-9ED24A972FF2}"/>
              </c:ext>
            </c:extLst>
          </c:dPt>
          <c:dPt>
            <c:idx val="14"/>
            <c:invertIfNegative val="0"/>
            <c:bubble3D val="0"/>
            <c:spPr>
              <a:solidFill>
                <a:srgbClr val="FFCC00"/>
              </a:solidFill>
              <a:ln w="952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4A-4F62-4428-8803-8D273B45203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個人正答数!$BQ$49:$BQ$51</c:f>
              <c:strCache>
                <c:ptCount val="3"/>
                <c:pt idx="0">
                  <c:v>令和７年度</c:v>
                </c:pt>
                <c:pt idx="1">
                  <c:v>令和６年度</c:v>
                </c:pt>
                <c:pt idx="2">
                  <c:v>令和５年度</c:v>
                </c:pt>
              </c:strCache>
            </c:strRef>
          </c:cat>
          <c:val>
            <c:numRef>
              <c:f>算数!$D$11:$D$13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FF-45BA-98FE-4E337AF6F310}"/>
            </c:ext>
          </c:extLst>
        </c:ser>
        <c:ser>
          <c:idx val="2"/>
          <c:order val="2"/>
          <c:tx>
            <c:v>3</c:v>
          </c:tx>
          <c:spPr>
            <a:noFill/>
            <a:ln>
              <a:solidFill>
                <a:schemeClr val="tx1"/>
              </a:solidFill>
            </a:ln>
          </c:spPr>
          <c:invertIfNegative val="0"/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BAB3-47D8-91F6-9ED24A972FF2}"/>
              </c:ext>
            </c:extLst>
          </c:dPt>
          <c:dPt>
            <c:idx val="4"/>
            <c:invertIfNegative val="0"/>
            <c:bubble3D val="0"/>
            <c:spPr>
              <a:noFill/>
              <a:ln w="254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F-0700-4927-BA31-83B29A17DE92}"/>
              </c:ext>
            </c:extLst>
          </c:dPt>
          <c:dPt>
            <c:idx val="6"/>
            <c:invertIfNegative val="0"/>
            <c:bubble3D val="0"/>
            <c:spPr>
              <a:noFill/>
              <a:ln w="952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3C-4F62-4428-8803-8D273B452035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38-4F62-4428-8803-8D273B452035}"/>
              </c:ext>
            </c:extLst>
          </c:dPt>
          <c:dPt>
            <c:idx val="8"/>
            <c:invertIfNegative val="0"/>
            <c:bubble3D val="0"/>
            <c:spPr>
              <a:noFill/>
              <a:ln w="254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40-0700-4927-BA31-83B29A17DE92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BAB3-47D8-91F6-9ED24A972FF2}"/>
              </c:ext>
            </c:extLst>
          </c:dPt>
          <c:dPt>
            <c:idx val="15"/>
            <c:invertIfNegative val="0"/>
            <c:bubble3D val="0"/>
            <c:spPr>
              <a:noFill/>
              <a:ln w="254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42-0700-4927-BA31-83B29A17DE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個人正答数!$BQ$49:$BQ$51</c:f>
              <c:strCache>
                <c:ptCount val="3"/>
                <c:pt idx="0">
                  <c:v>令和７年度</c:v>
                </c:pt>
                <c:pt idx="1">
                  <c:v>令和６年度</c:v>
                </c:pt>
                <c:pt idx="2">
                  <c:v>令和５年度</c:v>
                </c:pt>
              </c:strCache>
            </c:strRef>
          </c:cat>
          <c:val>
            <c:numRef>
              <c:f>算数!$E$11:$E$13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FF-45BA-98FE-4E337AF6F310}"/>
            </c:ext>
          </c:extLst>
        </c:ser>
        <c:ser>
          <c:idx val="3"/>
          <c:order val="3"/>
          <c:tx>
            <c:v>4</c:v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dPt>
            <c:idx val="8"/>
            <c:invertIfNegative val="0"/>
            <c:bubble3D val="0"/>
            <c:spPr>
              <a:noFill/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40-4F62-4428-8803-8D273B452035}"/>
              </c:ext>
            </c:extLst>
          </c:dPt>
          <c:dPt>
            <c:idx val="11"/>
            <c:invertIfNegative val="0"/>
            <c:bubble3D val="0"/>
            <c:spPr>
              <a:noFill/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BAB3-47D8-91F6-9ED24A972FF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個人正答数!$BQ$49:$BQ$51</c:f>
              <c:strCache>
                <c:ptCount val="3"/>
                <c:pt idx="0">
                  <c:v>令和７年度</c:v>
                </c:pt>
                <c:pt idx="1">
                  <c:v>令和６年度</c:v>
                </c:pt>
                <c:pt idx="2">
                  <c:v>令和５年度</c:v>
                </c:pt>
              </c:strCache>
            </c:strRef>
          </c:cat>
          <c:val>
            <c:numRef>
              <c:f>算数!$F$11:$F$13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FF-45BA-98FE-4E337AF6F310}"/>
            </c:ext>
          </c:extLst>
        </c:ser>
        <c:ser>
          <c:idx val="4"/>
          <c:order val="4"/>
          <c:tx>
            <c:v>5</c:v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C-4F62-4428-8803-8D273B452035}"/>
              </c:ext>
            </c:extLst>
          </c:dPt>
          <c:dPt>
            <c:idx val="13"/>
            <c:invertIfNegative val="0"/>
            <c:bubble3D val="0"/>
            <c:spPr>
              <a:noFill/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BAB3-47D8-91F6-9ED24A972FF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個人正答数!$BQ$49:$BQ$51</c:f>
              <c:strCache>
                <c:ptCount val="3"/>
                <c:pt idx="0">
                  <c:v>令和７年度</c:v>
                </c:pt>
                <c:pt idx="1">
                  <c:v>令和６年度</c:v>
                </c:pt>
                <c:pt idx="2">
                  <c:v>令和５年度</c:v>
                </c:pt>
              </c:strCache>
            </c:strRef>
          </c:cat>
          <c:val>
            <c:numRef>
              <c:f>算数!$G$11:$G$13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5FF-45BA-98FE-4E337AF6F310}"/>
            </c:ext>
          </c:extLst>
        </c:ser>
        <c:ser>
          <c:idx val="5"/>
          <c:order val="5"/>
          <c:tx>
            <c:v>6</c:v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個人正答数!$BQ$49:$BQ$51</c:f>
              <c:strCache>
                <c:ptCount val="3"/>
                <c:pt idx="0">
                  <c:v>令和７年度</c:v>
                </c:pt>
                <c:pt idx="1">
                  <c:v>令和６年度</c:v>
                </c:pt>
                <c:pt idx="2">
                  <c:v>令和５年度</c:v>
                </c:pt>
              </c:strCache>
            </c:strRef>
          </c:cat>
          <c:val>
            <c:numRef>
              <c:f>算数!$H$11:$H$13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5FF-45BA-98FE-4E337AF6F310}"/>
            </c:ext>
          </c:extLst>
        </c:ser>
        <c:ser>
          <c:idx val="6"/>
          <c:order val="6"/>
          <c:tx>
            <c:v>7</c:v>
          </c:tx>
          <c:spPr>
            <a:solidFill>
              <a:srgbClr val="FFCC00"/>
            </a:solidFill>
            <a:ln w="25400"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46-8E0D-49CD-812C-46B62B08982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個人正答数!$BQ$49:$BQ$51</c:f>
              <c:strCache>
                <c:ptCount val="3"/>
                <c:pt idx="0">
                  <c:v>令和７年度</c:v>
                </c:pt>
                <c:pt idx="1">
                  <c:v>令和６年度</c:v>
                </c:pt>
                <c:pt idx="2">
                  <c:v>令和５年度</c:v>
                </c:pt>
              </c:strCache>
            </c:strRef>
          </c:cat>
          <c:val>
            <c:numRef>
              <c:f>算数!$I$11:$I$13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5FF-45BA-98FE-4E337AF6F310}"/>
            </c:ext>
          </c:extLst>
        </c:ser>
        <c:ser>
          <c:idx val="7"/>
          <c:order val="7"/>
          <c:tx>
            <c:v>8</c:v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dPt>
            <c:idx val="5"/>
            <c:invertIfNegative val="0"/>
            <c:bubble3D val="0"/>
            <c:spPr>
              <a:noFill/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AB3-47D8-91F6-9ED24A972FF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個人正答数!$BQ$49:$BQ$51</c:f>
              <c:strCache>
                <c:ptCount val="3"/>
                <c:pt idx="0">
                  <c:v>令和７年度</c:v>
                </c:pt>
                <c:pt idx="1">
                  <c:v>令和６年度</c:v>
                </c:pt>
                <c:pt idx="2">
                  <c:v>令和５年度</c:v>
                </c:pt>
              </c:strCache>
            </c:strRef>
          </c:cat>
          <c:val>
            <c:numRef>
              <c:f>算数!$J$11:$J$13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5FF-45BA-98FE-4E337AF6F310}"/>
            </c:ext>
          </c:extLst>
        </c:ser>
        <c:ser>
          <c:idx val="10"/>
          <c:order val="8"/>
          <c:tx>
            <c:v>9</c:v>
          </c:tx>
          <c:spPr>
            <a:noFill/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52-4F62-4428-8803-8D273B452035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BAB3-47D8-91F6-9ED24A972FF2}"/>
              </c:ext>
            </c:extLst>
          </c:dPt>
          <c:dLbls>
            <c:dLbl>
              <c:idx val="0"/>
              <c:layout>
                <c:manualLayout>
                  <c:x val="-1.0555314251652322E-3"/>
                  <c:y val="1.1868081058476353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52-4F62-4428-8803-8D273B4520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個人正答数!$BQ$49:$BQ$51</c:f>
              <c:strCache>
                <c:ptCount val="3"/>
                <c:pt idx="0">
                  <c:v>令和７年度</c:v>
                </c:pt>
                <c:pt idx="1">
                  <c:v>令和６年度</c:v>
                </c:pt>
                <c:pt idx="2">
                  <c:v>令和５年度</c:v>
                </c:pt>
              </c:strCache>
            </c:strRef>
          </c:cat>
          <c:val>
            <c:numRef>
              <c:f>算数!$K$11:$K$13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A9C-4AD3-A38B-33F4468463EB}"/>
            </c:ext>
          </c:extLst>
        </c:ser>
        <c:ser>
          <c:idx val="11"/>
          <c:order val="9"/>
          <c:tx>
            <c:v>10</c:v>
          </c:tx>
          <c:spPr>
            <a:noFill/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個人正答数!$BQ$49:$BQ$51</c:f>
              <c:strCache>
                <c:ptCount val="3"/>
                <c:pt idx="0">
                  <c:v>令和７年度</c:v>
                </c:pt>
                <c:pt idx="1">
                  <c:v>令和６年度</c:v>
                </c:pt>
                <c:pt idx="2">
                  <c:v>令和５年度</c:v>
                </c:pt>
              </c:strCache>
            </c:strRef>
          </c:cat>
          <c:val>
            <c:numRef>
              <c:f>算数!$L$11:$L$13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A9C-4AD3-A38B-33F4468463EB}"/>
            </c:ext>
          </c:extLst>
        </c:ser>
        <c:ser>
          <c:idx val="12"/>
          <c:order val="10"/>
          <c:tx>
            <c:v>11</c:v>
          </c:tx>
          <c:spPr>
            <a:noFill/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個人正答数!$BQ$49:$BQ$51</c:f>
              <c:strCache>
                <c:ptCount val="3"/>
                <c:pt idx="0">
                  <c:v>令和７年度</c:v>
                </c:pt>
                <c:pt idx="1">
                  <c:v>令和６年度</c:v>
                </c:pt>
                <c:pt idx="2">
                  <c:v>令和５年度</c:v>
                </c:pt>
              </c:strCache>
            </c:strRef>
          </c:cat>
          <c:val>
            <c:numRef>
              <c:f>算数!$M$11:$M$13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9C-4AD3-A38B-33F4468463EB}"/>
            </c:ext>
          </c:extLst>
        </c:ser>
        <c:ser>
          <c:idx val="13"/>
          <c:order val="11"/>
          <c:tx>
            <c:v>12</c:v>
          </c:tx>
          <c:spPr>
            <a:noFill/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個人正答数!$BQ$49:$BQ$51</c:f>
              <c:strCache>
                <c:ptCount val="3"/>
                <c:pt idx="0">
                  <c:v>令和７年度</c:v>
                </c:pt>
                <c:pt idx="1">
                  <c:v>令和６年度</c:v>
                </c:pt>
                <c:pt idx="2">
                  <c:v>令和５年度</c:v>
                </c:pt>
              </c:strCache>
            </c:strRef>
          </c:cat>
          <c:val>
            <c:numRef>
              <c:f>算数!$N$11:$N$13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A9C-4AD3-A38B-33F4468463EB}"/>
            </c:ext>
          </c:extLst>
        </c:ser>
        <c:ser>
          <c:idx val="14"/>
          <c:order val="12"/>
          <c:tx>
            <c:v>13</c:v>
          </c:tx>
          <c:spPr>
            <a:noFill/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個人正答数!$BQ$49:$BQ$51</c:f>
              <c:strCache>
                <c:ptCount val="3"/>
                <c:pt idx="0">
                  <c:v>令和７年度</c:v>
                </c:pt>
                <c:pt idx="1">
                  <c:v>令和６年度</c:v>
                </c:pt>
                <c:pt idx="2">
                  <c:v>令和５年度</c:v>
                </c:pt>
              </c:strCache>
            </c:strRef>
          </c:cat>
          <c:val>
            <c:numRef>
              <c:f>算数!$O$11:$O$13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BA9C-4AD3-A38B-33F4468463EB}"/>
            </c:ext>
          </c:extLst>
        </c:ser>
        <c:ser>
          <c:idx val="15"/>
          <c:order val="13"/>
          <c:tx>
            <c:v>14</c:v>
          </c:tx>
          <c:spPr>
            <a:noFill/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個人正答数!$BQ$49:$BQ$51</c:f>
              <c:strCache>
                <c:ptCount val="3"/>
                <c:pt idx="0">
                  <c:v>令和７年度</c:v>
                </c:pt>
                <c:pt idx="1">
                  <c:v>令和６年度</c:v>
                </c:pt>
                <c:pt idx="2">
                  <c:v>令和５年度</c:v>
                </c:pt>
              </c:strCache>
            </c:strRef>
          </c:cat>
          <c:val>
            <c:numRef>
              <c:f>算数!$P$11:$P$13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BA9C-4AD3-A38B-33F4468463EB}"/>
            </c:ext>
          </c:extLst>
        </c:ser>
        <c:ser>
          <c:idx val="16"/>
          <c:order val="14"/>
          <c:tx>
            <c:v>15</c:v>
          </c:tx>
          <c:spPr>
            <a:noFill/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個人正答数!$BQ$49:$BQ$51</c:f>
              <c:strCache>
                <c:ptCount val="3"/>
                <c:pt idx="0">
                  <c:v>令和７年度</c:v>
                </c:pt>
                <c:pt idx="1">
                  <c:v>令和６年度</c:v>
                </c:pt>
                <c:pt idx="2">
                  <c:v>令和５年度</c:v>
                </c:pt>
              </c:strCache>
            </c:strRef>
          </c:cat>
          <c:val>
            <c:numRef>
              <c:f>算数!$Q$11:$Q$13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BA9C-4AD3-A38B-33F4468463EB}"/>
            </c:ext>
          </c:extLst>
        </c:ser>
        <c:ser>
          <c:idx val="8"/>
          <c:order val="15"/>
          <c:tx>
            <c:v>その他</c:v>
          </c:tx>
          <c:spPr>
            <a:solidFill>
              <a:srgbClr val="FFFF99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個人正答数!$BQ$49:$BQ$51</c:f>
              <c:strCache>
                <c:ptCount val="3"/>
                <c:pt idx="0">
                  <c:v>令和７年度</c:v>
                </c:pt>
                <c:pt idx="1">
                  <c:v>令和６年度</c:v>
                </c:pt>
                <c:pt idx="2">
                  <c:v>令和５年度</c:v>
                </c:pt>
              </c:strCache>
            </c:strRef>
          </c:cat>
          <c:val>
            <c:numRef>
              <c:f>算数!$R$11:$R$13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0700-4927-BA31-83B29A17DE92}"/>
            </c:ext>
          </c:extLst>
        </c:ser>
        <c:ser>
          <c:idx val="9"/>
          <c:order val="16"/>
          <c:tx>
            <c:v>無回答</c:v>
          </c:tx>
          <c:spPr>
            <a:solidFill>
              <a:srgbClr val="FFE699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個人正答数!$BQ$49:$BQ$51</c:f>
              <c:strCache>
                <c:ptCount val="3"/>
                <c:pt idx="0">
                  <c:v>令和７年度</c:v>
                </c:pt>
                <c:pt idx="1">
                  <c:v>令和６年度</c:v>
                </c:pt>
                <c:pt idx="2">
                  <c:v>令和５年度</c:v>
                </c:pt>
              </c:strCache>
            </c:strRef>
          </c:cat>
          <c:val>
            <c:numRef>
              <c:f>算数!$S$11:$S$13</c:f>
              <c:numCache>
                <c:formatCode>General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0700-4927-BA31-83B29A17DE9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3"/>
        <c:overlap val="100"/>
        <c:axId val="34683520"/>
        <c:axId val="34693504"/>
      </c:barChart>
      <c:catAx>
        <c:axId val="3468352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ja-JP"/>
          </a:p>
        </c:txPr>
        <c:crossAx val="34693504"/>
        <c:crosses val="autoZero"/>
        <c:auto val="1"/>
        <c:lblAlgn val="ctr"/>
        <c:lblOffset val="100"/>
        <c:noMultiLvlLbl val="0"/>
      </c:catAx>
      <c:valAx>
        <c:axId val="34693504"/>
        <c:scaling>
          <c:orientation val="minMax"/>
        </c:scaling>
        <c:delete val="0"/>
        <c:axPos val="t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ja-JP"/>
          </a:p>
        </c:txPr>
        <c:crossAx val="34683520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94018424503604969"/>
          <c:y val="0.1009208995169998"/>
          <c:w val="4.9419484371570586E-2"/>
          <c:h val="0.78509038916659624"/>
        </c:manualLayout>
      </c:layout>
      <c:overlay val="0"/>
      <c:txPr>
        <a:bodyPr/>
        <a:lstStyle/>
        <a:p>
          <a:pPr>
            <a:defRPr sz="105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552450</xdr:colOff>
      <xdr:row>10</xdr:row>
      <xdr:rowOff>19050</xdr:rowOff>
    </xdr:from>
    <xdr:to>
      <xdr:col>2</xdr:col>
      <xdr:colOff>606985</xdr:colOff>
      <xdr:row>11</xdr:row>
      <xdr:rowOff>87027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0" y="704850"/>
          <a:ext cx="753035" cy="239427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2</xdr:col>
      <xdr:colOff>60342</xdr:colOff>
      <xdr:row>27</xdr:row>
      <xdr:rowOff>72626</xdr:rowOff>
    </xdr:from>
    <xdr:to>
      <xdr:col>2</xdr:col>
      <xdr:colOff>513373</xdr:colOff>
      <xdr:row>29</xdr:row>
      <xdr:rowOff>49524</xdr:rowOff>
    </xdr:to>
    <xdr:pic>
      <xdr:nvPicPr>
        <xdr:cNvPr id="4" name="図 3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871" t="-4950" r="32443" b="2975"/>
        <a:stretch/>
      </xdr:blipFill>
      <xdr:spPr>
        <a:xfrm>
          <a:off x="946696" y="4431636"/>
          <a:ext cx="453031" cy="307627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</xdr:col>
      <xdr:colOff>337343</xdr:colOff>
      <xdr:row>16</xdr:row>
      <xdr:rowOff>66194</xdr:rowOff>
    </xdr:from>
    <xdr:to>
      <xdr:col>14</xdr:col>
      <xdr:colOff>36635</xdr:colOff>
      <xdr:row>22</xdr:row>
      <xdr:rowOff>145532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5156" y="2606194"/>
          <a:ext cx="6552000" cy="1071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67554</xdr:colOff>
      <xdr:row>17</xdr:row>
      <xdr:rowOff>148616</xdr:rowOff>
    </xdr:from>
    <xdr:to>
      <xdr:col>19</xdr:col>
      <xdr:colOff>1040319</xdr:colOff>
      <xdr:row>27</xdr:row>
      <xdr:rowOff>159702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20</xdr:col>
      <xdr:colOff>133685</xdr:colOff>
      <xdr:row>9</xdr:row>
      <xdr:rowOff>202661</xdr:rowOff>
    </xdr:from>
    <xdr:ext cx="4719754" cy="472872"/>
    <xdr:sp macro="" textlink="">
      <xdr:nvSpPr>
        <xdr:cNvPr id="7" name="テキスト ボックス 6"/>
        <xdr:cNvSpPr txBox="1"/>
      </xdr:nvSpPr>
      <xdr:spPr>
        <a:xfrm>
          <a:off x="14304211" y="3544766"/>
          <a:ext cx="4719754" cy="472872"/>
        </a:xfrm>
        <a:prstGeom prst="rect">
          <a:avLst/>
        </a:prstGeom>
        <a:solidFill>
          <a:sysClr val="window" lastClr="FFFFFF"/>
        </a:solidFill>
        <a:ln>
          <a:noFill/>
        </a:ln>
        <a:effectLst/>
      </xdr:spPr>
      <xdr:txBody>
        <a:bodyPr vertOverflow="clip" horzOverflow="clip" wrap="none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8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←この欄は、児童数合計</a:t>
          </a:r>
        </a:p>
      </xdr:txBody>
    </xdr:sp>
    <xdr:clientData/>
  </xdr:oneCellAnchor>
  <xdr:twoCellAnchor>
    <xdr:from>
      <xdr:col>20</xdr:col>
      <xdr:colOff>133685</xdr:colOff>
      <xdr:row>11</xdr:row>
      <xdr:rowOff>83551</xdr:rowOff>
    </xdr:from>
    <xdr:to>
      <xdr:col>27</xdr:col>
      <xdr:colOff>191541</xdr:colOff>
      <xdr:row>12</xdr:row>
      <xdr:rowOff>689701</xdr:rowOff>
    </xdr:to>
    <xdr:grpSp>
      <xdr:nvGrpSpPr>
        <xdr:cNvPr id="8" name="グループ化 7"/>
        <xdr:cNvGrpSpPr/>
      </xdr:nvGrpSpPr>
      <xdr:grpSpPr>
        <a:xfrm>
          <a:off x="14304211" y="4963025"/>
          <a:ext cx="4753514" cy="1374834"/>
          <a:chOff x="14258546" y="4942214"/>
          <a:chExt cx="4708585" cy="1383820"/>
        </a:xfrm>
      </xdr:grpSpPr>
      <xdr:sp macro="" textlink="">
        <xdr:nvSpPr>
          <xdr:cNvPr id="9" name="正方形/長方形 8"/>
          <xdr:cNvSpPr/>
        </xdr:nvSpPr>
        <xdr:spPr>
          <a:xfrm>
            <a:off x="14258546" y="4942214"/>
            <a:ext cx="4708585" cy="1383820"/>
          </a:xfrm>
          <a:prstGeom prst="rect">
            <a:avLst/>
          </a:prstGeom>
          <a:solidFill>
            <a:schemeClr val="bg1"/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grpSp>
        <xdr:nvGrpSpPr>
          <xdr:cNvPr id="10" name="グループ化 9"/>
          <xdr:cNvGrpSpPr/>
        </xdr:nvGrpSpPr>
        <xdr:grpSpPr>
          <a:xfrm>
            <a:off x="14314456" y="5236351"/>
            <a:ext cx="661925" cy="795547"/>
            <a:chOff x="14154509" y="5196997"/>
            <a:chExt cx="661433" cy="795054"/>
          </a:xfrm>
        </xdr:grpSpPr>
        <xdr:sp macro="" textlink="">
          <xdr:nvSpPr>
            <xdr:cNvPr id="12" name="フリーフォーム 11"/>
            <xdr:cNvSpPr/>
          </xdr:nvSpPr>
          <xdr:spPr>
            <a:xfrm>
              <a:off x="14154509" y="5196997"/>
              <a:ext cx="430702" cy="795054"/>
            </a:xfrm>
            <a:custGeom>
              <a:avLst/>
              <a:gdLst>
                <a:gd name="connsiteX0" fmla="*/ 0 w 428625"/>
                <a:gd name="connsiteY0" fmla="*/ 0 h 793750"/>
                <a:gd name="connsiteX1" fmla="*/ 428625 w 428625"/>
                <a:gd name="connsiteY1" fmla="*/ 0 h 793750"/>
                <a:gd name="connsiteX2" fmla="*/ 428625 w 428625"/>
                <a:gd name="connsiteY2" fmla="*/ 793750 h 793750"/>
                <a:gd name="connsiteX3" fmla="*/ 31750 w 428625"/>
                <a:gd name="connsiteY3" fmla="*/ 793750 h 793750"/>
                <a:gd name="connsiteX0" fmla="*/ 4022 w 432647"/>
                <a:gd name="connsiteY0" fmla="*/ 0 h 793750"/>
                <a:gd name="connsiteX1" fmla="*/ 432647 w 432647"/>
                <a:gd name="connsiteY1" fmla="*/ 0 h 793750"/>
                <a:gd name="connsiteX2" fmla="*/ 432647 w 432647"/>
                <a:gd name="connsiteY2" fmla="*/ 793750 h 793750"/>
                <a:gd name="connsiteX3" fmla="*/ 0 w 432647"/>
                <a:gd name="connsiteY3" fmla="*/ 793750 h 793750"/>
                <a:gd name="connsiteX0" fmla="*/ 770 w 429395"/>
                <a:gd name="connsiteY0" fmla="*/ 0 h 793750"/>
                <a:gd name="connsiteX1" fmla="*/ 429395 w 429395"/>
                <a:gd name="connsiteY1" fmla="*/ 0 h 793750"/>
                <a:gd name="connsiteX2" fmla="*/ 429395 w 429395"/>
                <a:gd name="connsiteY2" fmla="*/ 793750 h 793750"/>
                <a:gd name="connsiteX3" fmla="*/ 0 w 429395"/>
                <a:gd name="connsiteY3" fmla="*/ 793750 h 79375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</a:cxnLst>
              <a:rect l="l" t="t" r="r" b="b"/>
              <a:pathLst>
                <a:path w="429395" h="793750">
                  <a:moveTo>
                    <a:pt x="770" y="0"/>
                  </a:moveTo>
                  <a:lnTo>
                    <a:pt x="429395" y="0"/>
                  </a:lnTo>
                  <a:lnTo>
                    <a:pt x="429395" y="793750"/>
                  </a:lnTo>
                  <a:lnTo>
                    <a:pt x="0" y="793750"/>
                  </a:lnTo>
                </a:path>
              </a:pathLst>
            </a:custGeom>
            <a:noFill/>
            <a:ln w="25400">
              <a:solidFill>
                <a:srgbClr val="FF0000"/>
              </a:solidFill>
              <a:headEnd type="arrow" w="lg" len="lg"/>
              <a:tailEnd type="arrow" w="lg" len="lg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cxnSp macro="">
          <xdr:nvCxnSpPr>
            <xdr:cNvPr id="13" name="直線コネクタ 12"/>
            <xdr:cNvCxnSpPr/>
          </xdr:nvCxnSpPr>
          <xdr:spPr>
            <a:xfrm>
              <a:off x="14581079" y="5594307"/>
              <a:ext cx="234863" cy="0"/>
            </a:xfrm>
            <a:prstGeom prst="line">
              <a:avLst/>
            </a:prstGeom>
            <a:ln w="25400">
              <a:solidFill>
                <a:srgbClr val="FF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1" name="テキスト ボックス 10"/>
          <xdr:cNvSpPr txBox="1"/>
        </xdr:nvSpPr>
        <xdr:spPr>
          <a:xfrm>
            <a:off x="15003173" y="4987793"/>
            <a:ext cx="3696380" cy="1292662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kumimoji="1" lang="ja-JP" altLang="en-US" sz="1800">
                <a:solidFill>
                  <a:srgbClr val="FF0000"/>
                </a:solidFill>
              </a:rPr>
              <a:t>この欄には、各学校で令和６年度、令和５年度のデータを貼り付けたり、入力したりするなど、必要に応じてご活用ください。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41"/>
  <sheetViews>
    <sheetView zoomScale="96" zoomScaleNormal="96" workbookViewId="0">
      <selection activeCell="K6" sqref="K6"/>
    </sheetView>
  </sheetViews>
  <sheetFormatPr defaultRowHeight="13.5" x14ac:dyDescent="0.15"/>
  <cols>
    <col min="1" max="1" width="4" customWidth="1"/>
    <col min="8" max="12" width="5.625" customWidth="1"/>
  </cols>
  <sheetData>
    <row r="1" spans="1:12" x14ac:dyDescent="0.15">
      <c r="A1" t="s">
        <v>23</v>
      </c>
    </row>
    <row r="3" spans="1:12" x14ac:dyDescent="0.15">
      <c r="A3" t="s">
        <v>15</v>
      </c>
    </row>
    <row r="4" spans="1:12" x14ac:dyDescent="0.15">
      <c r="B4" t="s">
        <v>55</v>
      </c>
    </row>
    <row r="5" spans="1:12" ht="14.25" thickBot="1" x14ac:dyDescent="0.2"/>
    <row r="6" spans="1:12" ht="18" thickBot="1" x14ac:dyDescent="0.2">
      <c r="C6" s="283"/>
      <c r="D6" s="284"/>
      <c r="E6" s="285"/>
      <c r="F6" s="280" t="s">
        <v>56</v>
      </c>
      <c r="G6" s="280"/>
      <c r="H6" s="17">
        <v>6</v>
      </c>
      <c r="I6" s="18" t="s">
        <v>8</v>
      </c>
      <c r="K6" s="279"/>
      <c r="L6" s="38" t="s">
        <v>9</v>
      </c>
    </row>
    <row r="7" spans="1:12" x14ac:dyDescent="0.15">
      <c r="D7" s="42" t="s">
        <v>58</v>
      </c>
      <c r="K7" s="42" t="s">
        <v>59</v>
      </c>
    </row>
    <row r="8" spans="1:12" x14ac:dyDescent="0.15">
      <c r="D8" s="42"/>
      <c r="K8" s="42"/>
    </row>
    <row r="10" spans="1:12" x14ac:dyDescent="0.15">
      <c r="B10" t="s">
        <v>57</v>
      </c>
    </row>
    <row r="15" spans="1:12" x14ac:dyDescent="0.15">
      <c r="B15" t="s">
        <v>40</v>
      </c>
    </row>
    <row r="16" spans="1:12" x14ac:dyDescent="0.15">
      <c r="B16" t="s">
        <v>44</v>
      </c>
    </row>
    <row r="26" spans="2:2" x14ac:dyDescent="0.15">
      <c r="B26" t="s">
        <v>41</v>
      </c>
    </row>
    <row r="27" spans="2:2" x14ac:dyDescent="0.15">
      <c r="B27" t="s">
        <v>42</v>
      </c>
    </row>
    <row r="32" spans="2:2" x14ac:dyDescent="0.15">
      <c r="B32" t="s">
        <v>43</v>
      </c>
    </row>
    <row r="33" spans="1:14" x14ac:dyDescent="0.15">
      <c r="B33" t="s">
        <v>54</v>
      </c>
    </row>
    <row r="35" spans="1:14" ht="12.95" customHeight="1" x14ac:dyDescent="0.15">
      <c r="A35" s="286" t="s">
        <v>32</v>
      </c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</row>
    <row r="36" spans="1:14" ht="12.95" customHeight="1" x14ac:dyDescent="0.15">
      <c r="A36" s="286"/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</row>
    <row r="37" spans="1:14" ht="12.95" customHeight="1" x14ac:dyDescent="0.15">
      <c r="A37" s="286"/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</row>
    <row r="38" spans="1:14" ht="12.95" customHeight="1" x14ac:dyDescent="0.15">
      <c r="A38" s="286"/>
      <c r="B38" s="286"/>
      <c r="C38" s="286"/>
      <c r="D38" s="286"/>
      <c r="E38" s="286"/>
      <c r="F38" s="286"/>
      <c r="G38" s="286"/>
      <c r="H38" s="286"/>
      <c r="I38" s="286"/>
      <c r="J38" s="286"/>
      <c r="K38" s="286"/>
      <c r="L38" s="286"/>
      <c r="M38" s="286"/>
      <c r="N38" s="286"/>
    </row>
    <row r="39" spans="1:14" ht="12.95" customHeight="1" x14ac:dyDescent="0.15">
      <c r="A39" s="286"/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</row>
    <row r="40" spans="1:14" ht="12.95" customHeight="1" x14ac:dyDescent="0.15">
      <c r="A40" s="286"/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</row>
    <row r="41" spans="1:14" ht="12.95" customHeight="1" x14ac:dyDescent="0.15">
      <c r="A41" s="286"/>
      <c r="B41" s="286"/>
      <c r="C41" s="286"/>
      <c r="D41" s="286"/>
      <c r="E41" s="286"/>
      <c r="F41" s="286"/>
      <c r="G41" s="286"/>
      <c r="H41" s="286"/>
      <c r="I41" s="286"/>
      <c r="J41" s="286"/>
      <c r="K41" s="286"/>
      <c r="L41" s="286"/>
      <c r="M41" s="286"/>
      <c r="N41" s="286"/>
    </row>
  </sheetData>
  <sheetProtection algorithmName="SHA-512" hashValue="93GQTraqx3JsXlQ99qwriPbOfXhDMjaPZ71MmjJswtFCpakYHc4XejOi/sJJ9QEwkNMfzD/kwFYDW6cCeMVnSA==" saltValue="EBR2Pjvo3LegQfSAw+qpCQ==" spinCount="100000" sheet="1" selectLockedCells="1"/>
  <mergeCells count="2">
    <mergeCell ref="C6:E6"/>
    <mergeCell ref="A35:N41"/>
  </mergeCells>
  <phoneticPr fontId="10"/>
  <pageMargins left="0.7" right="0.7" top="0.75" bottom="0.75" header="0.3" footer="0.3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0000"/>
    <pageSetUpPr fitToPage="1"/>
  </sheetPr>
  <dimension ref="A1:BM78"/>
  <sheetViews>
    <sheetView zoomScale="110" zoomScaleNormal="110" workbookViewId="0">
      <pane ySplit="4" topLeftCell="A5" activePane="bottomLeft" state="frozen"/>
      <selection activeCell="K6" sqref="K6"/>
      <selection pane="bottomLeft" activeCell="D30" sqref="D30:AQ30"/>
    </sheetView>
  </sheetViews>
  <sheetFormatPr defaultRowHeight="13.5" x14ac:dyDescent="0.15"/>
  <cols>
    <col min="1" max="1" width="4" customWidth="1"/>
    <col min="2" max="2" width="2.75" style="1" customWidth="1"/>
    <col min="3" max="3" width="6.5" customWidth="1"/>
    <col min="4" max="43" width="3.375" customWidth="1"/>
    <col min="44" max="83" width="5.5" customWidth="1"/>
  </cols>
  <sheetData>
    <row r="1" spans="1:59" ht="24.75" customHeight="1" x14ac:dyDescent="0.15">
      <c r="A1" s="304" t="s">
        <v>4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  <c r="AF1" s="304"/>
      <c r="AG1" s="304"/>
      <c r="AH1" s="304"/>
      <c r="AI1" s="304"/>
      <c r="AJ1" s="304"/>
      <c r="AK1" s="304"/>
      <c r="AL1" s="304"/>
      <c r="AM1" s="304"/>
      <c r="AN1" s="304"/>
      <c r="AO1" s="304"/>
      <c r="AP1" s="304"/>
      <c r="AQ1" s="304"/>
    </row>
    <row r="2" spans="1:59" ht="14.25" thickBot="1" x14ac:dyDescent="0.2"/>
    <row r="3" spans="1:59" ht="26.25" customHeight="1" thickBot="1" x14ac:dyDescent="0.2">
      <c r="A3" s="308">
        <f>はじめに!C6</f>
        <v>0</v>
      </c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10"/>
      <c r="M3" s="311" t="s">
        <v>7</v>
      </c>
      <c r="N3" s="311"/>
      <c r="O3" s="311"/>
      <c r="P3" s="16"/>
      <c r="Q3" s="17">
        <v>6</v>
      </c>
      <c r="R3" s="18" t="s">
        <v>8</v>
      </c>
      <c r="T3" s="281">
        <f>はじめに!K6</f>
        <v>0</v>
      </c>
      <c r="U3" s="38" t="s">
        <v>9</v>
      </c>
      <c r="AH3" s="11"/>
    </row>
    <row r="5" spans="1:59" ht="33" hidden="1" customHeight="1" x14ac:dyDescent="0.15">
      <c r="A5" s="303" t="s">
        <v>28</v>
      </c>
      <c r="B5" s="303"/>
      <c r="C5" s="303"/>
      <c r="D5" s="19"/>
      <c r="E5" s="19"/>
    </row>
    <row r="6" spans="1:59" ht="18" hidden="1" customHeight="1" x14ac:dyDescent="0.15">
      <c r="A6" s="294" t="s">
        <v>2</v>
      </c>
      <c r="B6" s="296" t="s">
        <v>0</v>
      </c>
      <c r="C6" s="297"/>
      <c r="D6" s="305" t="s">
        <v>1</v>
      </c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306"/>
      <c r="P6" s="306"/>
      <c r="Q6" s="306"/>
      <c r="R6" s="306"/>
      <c r="S6" s="306"/>
      <c r="T6" s="306"/>
      <c r="U6" s="306"/>
      <c r="V6" s="306"/>
      <c r="W6" s="306"/>
      <c r="X6" s="306"/>
      <c r="Y6" s="306"/>
      <c r="Z6" s="306"/>
      <c r="AA6" s="306"/>
      <c r="AB6" s="306"/>
      <c r="AC6" s="306"/>
      <c r="AD6" s="306"/>
      <c r="AE6" s="306"/>
      <c r="AF6" s="306"/>
      <c r="AG6" s="306"/>
      <c r="AH6" s="306"/>
      <c r="AI6" s="306"/>
      <c r="AJ6" s="306"/>
      <c r="AK6" s="306"/>
      <c r="AL6" s="306"/>
      <c r="AM6" s="306"/>
      <c r="AN6" s="306"/>
      <c r="AO6" s="306"/>
      <c r="AP6" s="306"/>
      <c r="AQ6" s="307"/>
      <c r="AR6" s="293" t="s">
        <v>14</v>
      </c>
      <c r="AS6" s="293"/>
      <c r="AT6" s="293"/>
      <c r="AU6" s="293"/>
      <c r="AV6" s="293"/>
      <c r="AW6" s="293"/>
      <c r="AX6" s="293"/>
      <c r="AY6" s="293"/>
      <c r="AZ6" s="293"/>
      <c r="BA6" s="293"/>
      <c r="BB6" s="293"/>
    </row>
    <row r="7" spans="1:59" ht="19.5" hidden="1" customHeight="1" thickBot="1" x14ac:dyDescent="0.2">
      <c r="A7" s="295"/>
      <c r="B7" s="298"/>
      <c r="C7" s="299"/>
      <c r="D7" s="6">
        <v>1</v>
      </c>
      <c r="E7" s="6">
        <v>2</v>
      </c>
      <c r="F7" s="6">
        <v>3</v>
      </c>
      <c r="G7" s="6">
        <v>4</v>
      </c>
      <c r="H7" s="6">
        <v>5</v>
      </c>
      <c r="I7" s="6">
        <v>6</v>
      </c>
      <c r="J7" s="6">
        <v>7</v>
      </c>
      <c r="K7" s="6">
        <v>8</v>
      </c>
      <c r="L7" s="6">
        <v>9</v>
      </c>
      <c r="M7" s="6">
        <v>10</v>
      </c>
      <c r="N7" s="6">
        <v>11</v>
      </c>
      <c r="O7" s="6">
        <v>12</v>
      </c>
      <c r="P7" s="6">
        <v>13</v>
      </c>
      <c r="Q7" s="6">
        <v>14</v>
      </c>
      <c r="R7" s="6">
        <v>15</v>
      </c>
      <c r="S7" s="6">
        <v>16</v>
      </c>
      <c r="T7" s="6">
        <v>17</v>
      </c>
      <c r="U7" s="6">
        <v>18</v>
      </c>
      <c r="V7" s="6">
        <v>19</v>
      </c>
      <c r="W7" s="6">
        <v>20</v>
      </c>
      <c r="X7" s="6">
        <v>21</v>
      </c>
      <c r="Y7" s="6">
        <v>22</v>
      </c>
      <c r="Z7" s="6">
        <v>23</v>
      </c>
      <c r="AA7" s="6">
        <v>24</v>
      </c>
      <c r="AB7" s="6">
        <v>25</v>
      </c>
      <c r="AC7" s="6">
        <v>26</v>
      </c>
      <c r="AD7" s="6">
        <v>27</v>
      </c>
      <c r="AE7" s="6">
        <v>28</v>
      </c>
      <c r="AF7" s="6">
        <v>29</v>
      </c>
      <c r="AG7" s="6">
        <v>30</v>
      </c>
      <c r="AH7" s="6">
        <v>31</v>
      </c>
      <c r="AI7" s="6">
        <v>32</v>
      </c>
      <c r="AJ7" s="6">
        <v>33</v>
      </c>
      <c r="AK7" s="6">
        <v>34</v>
      </c>
      <c r="AL7" s="6">
        <v>35</v>
      </c>
      <c r="AM7" s="6">
        <v>36</v>
      </c>
      <c r="AN7" s="6">
        <v>37</v>
      </c>
      <c r="AO7" s="6">
        <v>38</v>
      </c>
      <c r="AP7" s="6">
        <v>39</v>
      </c>
      <c r="AQ7" s="15">
        <v>40</v>
      </c>
      <c r="AR7" s="7">
        <v>1</v>
      </c>
      <c r="AS7" s="7">
        <v>2</v>
      </c>
      <c r="AT7" s="7">
        <v>3</v>
      </c>
      <c r="AU7" s="7">
        <v>4</v>
      </c>
      <c r="AV7" s="7">
        <v>5</v>
      </c>
      <c r="AW7" s="7">
        <v>6</v>
      </c>
      <c r="AX7" s="7">
        <v>7</v>
      </c>
      <c r="AY7" s="8">
        <v>8</v>
      </c>
      <c r="AZ7" s="7">
        <v>9</v>
      </c>
      <c r="BA7" s="8">
        <v>10</v>
      </c>
      <c r="BB7" s="7">
        <v>11</v>
      </c>
      <c r="BC7" s="8">
        <v>12</v>
      </c>
      <c r="BD7" s="7">
        <v>13</v>
      </c>
      <c r="BE7" s="7">
        <v>99</v>
      </c>
      <c r="BF7" s="9">
        <v>0</v>
      </c>
      <c r="BG7" s="6" t="s">
        <v>3</v>
      </c>
    </row>
    <row r="8" spans="1:59" ht="27" hidden="1" customHeight="1" thickBot="1" x14ac:dyDescent="0.2">
      <c r="A8" s="312" t="s">
        <v>28</v>
      </c>
      <c r="B8" s="300">
        <v>1</v>
      </c>
      <c r="C8" s="73" t="s">
        <v>10</v>
      </c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98"/>
      <c r="AG8" s="98"/>
      <c r="AH8" s="98"/>
      <c r="AI8" s="98"/>
      <c r="AJ8" s="98"/>
      <c r="AK8" s="98"/>
      <c r="AL8" s="98"/>
      <c r="AM8" s="98"/>
      <c r="AN8" s="98"/>
      <c r="AO8" s="98"/>
      <c r="AP8" s="98"/>
      <c r="AQ8" s="98"/>
      <c r="AR8" s="104" t="e">
        <f>IF(AR$7&lt;=個人正答数!#REF!,COUNTIF($D8:$AQ8,AR$7),"")</f>
        <v>#REF!</v>
      </c>
      <c r="AS8" s="103" t="e">
        <f>IF(AS$7&lt;=個人正答数!#REF!,COUNTIF($D8:$AQ8,AS$7),"")</f>
        <v>#REF!</v>
      </c>
      <c r="AT8" s="104" t="e">
        <f>IF(AT$7&lt;=個人正答数!#REF!,COUNTIF($D8:$AQ8,AT$7),"")</f>
        <v>#REF!</v>
      </c>
      <c r="AU8" s="105" t="e">
        <f>IF(AU$7&lt;=個人正答数!#REF!,COUNTIF($D8:$AQ8,AU$7),"")</f>
        <v>#REF!</v>
      </c>
      <c r="AV8" s="106" t="e">
        <f>IF(AV$7&lt;=個人正答数!#REF!,COUNTIF($D8:$AQ8,AV$7),"")</f>
        <v>#REF!</v>
      </c>
      <c r="AW8" s="106" t="e">
        <f>IF(AW$7&lt;=個人正答数!#REF!,COUNTIF($D8:$AQ8,AW$7),"")</f>
        <v>#REF!</v>
      </c>
      <c r="AX8" s="106" t="e">
        <f>IF(AX$7&lt;=個人正答数!#REF!,COUNTIF($D8:$AQ8,AX$7),"")</f>
        <v>#REF!</v>
      </c>
      <c r="AY8" s="106" t="e">
        <f>IF(AY$7&lt;=個人正答数!#REF!,COUNTIF($D8:$AQ8,AY$7),"")</f>
        <v>#REF!</v>
      </c>
      <c r="AZ8" s="106" t="e">
        <f>IF(AZ$7&lt;=個人正答数!#REF!,COUNTIF($D8:$AQ8,AZ$7),"")</f>
        <v>#REF!</v>
      </c>
      <c r="BA8" s="106" t="e">
        <f>IF(BA$7&lt;=個人正答数!#REF!,COUNTIF($D8:$AQ8,BA$7),"")</f>
        <v>#REF!</v>
      </c>
      <c r="BB8" s="106" t="e">
        <f>IF(BB$7&lt;=個人正答数!#REF!,COUNTIF($D8:$AQ8,BB$7),"")</f>
        <v>#REF!</v>
      </c>
      <c r="BC8" s="106" t="e">
        <f>IF(BC$7&lt;=個人正答数!#REF!,COUNTIF($D8:$AQ8,BC$7),"")</f>
        <v>#REF!</v>
      </c>
      <c r="BD8" s="106" t="e">
        <f>IF(BD$7&lt;=個人正答数!#REF!,COUNTIF($D8:$AQ8,BD$7),"")</f>
        <v>#REF!</v>
      </c>
      <c r="BE8" s="62">
        <f t="shared" ref="BE8:BF10" si="0">COUNTIF($D8:$AQ8,BE$7)</f>
        <v>0</v>
      </c>
      <c r="BF8" s="62">
        <f t="shared" si="0"/>
        <v>0</v>
      </c>
      <c r="BG8" s="36" t="e">
        <f t="shared" ref="BG8:BG21" si="1">SUM(AR8:BF8)</f>
        <v>#REF!</v>
      </c>
    </row>
    <row r="9" spans="1:59" ht="27" hidden="1" customHeight="1" thickBot="1" x14ac:dyDescent="0.2">
      <c r="A9" s="313"/>
      <c r="B9" s="301"/>
      <c r="C9" s="74" t="s">
        <v>11</v>
      </c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107" t="e">
        <f>IF(AR$7&lt;=個人正答数!#REF!,COUNTIF($D9:$AQ9,AR$7),"")</f>
        <v>#REF!</v>
      </c>
      <c r="AS9" s="108" t="e">
        <f>IF(AS$7&lt;=個人正答数!#REF!,COUNTIF($D9:$AQ9,AS$7),"")</f>
        <v>#REF!</v>
      </c>
      <c r="AT9" s="109" t="e">
        <f>IF(AT$7&lt;=個人正答数!#REF!,COUNTIF($D9:$AQ9,AT$7),"")</f>
        <v>#REF!</v>
      </c>
      <c r="AU9" s="103" t="e">
        <f>IF(AU$7&lt;=個人正答数!#REF!,COUNTIF($D9:$AQ9,AU$7),"")</f>
        <v>#REF!</v>
      </c>
      <c r="AV9" s="110" t="e">
        <f>IF(AV$7&lt;=個人正答数!#REF!,COUNTIF($D9:$AQ9,AV$7),"")</f>
        <v>#REF!</v>
      </c>
      <c r="AW9" s="111" t="e">
        <f>IF(AW$7&lt;=個人正答数!#REF!,COUNTIF($D9:$AQ9,AW$7),"")</f>
        <v>#REF!</v>
      </c>
      <c r="AX9" s="111" t="e">
        <f>IF(AX$7&lt;=個人正答数!#REF!,COUNTIF($D9:$AQ9,AX$7),"")</f>
        <v>#REF!</v>
      </c>
      <c r="AY9" s="111" t="e">
        <f>IF(AY$7&lt;=個人正答数!#REF!,COUNTIF($D9:$AQ9,AY$7),"")</f>
        <v>#REF!</v>
      </c>
      <c r="AZ9" s="111" t="e">
        <f>IF(AZ$7&lt;=個人正答数!#REF!,COUNTIF($D9:$AQ9,AZ$7),"")</f>
        <v>#REF!</v>
      </c>
      <c r="BA9" s="111" t="e">
        <f>IF(BA$7&lt;=個人正答数!#REF!,COUNTIF($D9:$AQ9,BA$7),"")</f>
        <v>#REF!</v>
      </c>
      <c r="BB9" s="111" t="e">
        <f>IF(BB$7&lt;=個人正答数!#REF!,COUNTIF($D9:$AQ9,BB$7),"")</f>
        <v>#REF!</v>
      </c>
      <c r="BC9" s="111" t="e">
        <f>IF(BC$7&lt;=個人正答数!#REF!,COUNTIF($D9:$AQ9,BC$7),"")</f>
        <v>#REF!</v>
      </c>
      <c r="BD9" s="111" t="e">
        <f>IF(BD$7&lt;=個人正答数!#REF!,COUNTIF($D9:$AQ9,BD$7),"")</f>
        <v>#REF!</v>
      </c>
      <c r="BE9" s="64">
        <f t="shared" si="0"/>
        <v>0</v>
      </c>
      <c r="BF9" s="64">
        <f t="shared" si="0"/>
        <v>0</v>
      </c>
      <c r="BG9" s="37" t="e">
        <f t="shared" si="1"/>
        <v>#REF!</v>
      </c>
    </row>
    <row r="10" spans="1:59" ht="27" hidden="1" customHeight="1" thickBot="1" x14ac:dyDescent="0.2">
      <c r="A10" s="313"/>
      <c r="B10" s="301"/>
      <c r="C10" s="74" t="s">
        <v>25</v>
      </c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109" t="e">
        <f>IF(AR$7&lt;=個人正答数!#REF!,COUNTIF($D10:$AQ10,AR$7),"")</f>
        <v>#REF!</v>
      </c>
      <c r="AS10" s="112" t="e">
        <f>IF(AS$7&lt;=個人正答数!#REF!,COUNTIF($D10:$AQ10,AS$7),"")</f>
        <v>#REF!</v>
      </c>
      <c r="AT10" s="103" t="e">
        <f>IF(AT$7&lt;=個人正答数!#REF!,COUNTIF($D10:$AQ10,AT$7),"")</f>
        <v>#REF!</v>
      </c>
      <c r="AU10" s="108" t="e">
        <f>IF(AU$7&lt;=個人正答数!#REF!,COUNTIF($D10:$AQ10,AU$7),"")</f>
        <v>#REF!</v>
      </c>
      <c r="AV10" s="111" t="e">
        <f>IF(AV$7&lt;=個人正答数!#REF!,COUNTIF($D10:$AQ10,AV$7),"")</f>
        <v>#REF!</v>
      </c>
      <c r="AW10" s="111" t="e">
        <f>IF(AW$7&lt;=個人正答数!#REF!,COUNTIF($D10:$AQ10,AW$7),"")</f>
        <v>#REF!</v>
      </c>
      <c r="AX10" s="111" t="e">
        <f>IF(AX$7&lt;=個人正答数!#REF!,COUNTIF($D10:$AQ10,AX$7),"")</f>
        <v>#REF!</v>
      </c>
      <c r="AY10" s="111" t="e">
        <f>IF(AY$7&lt;=個人正答数!#REF!,COUNTIF($D10:$AQ10,AY$7),"")</f>
        <v>#REF!</v>
      </c>
      <c r="AZ10" s="111" t="e">
        <f>IF(AZ$7&lt;=個人正答数!#REF!,COUNTIF($D10:$AQ10,AZ$7),"")</f>
        <v>#REF!</v>
      </c>
      <c r="BA10" s="111" t="e">
        <f>IF(BA$7&lt;=個人正答数!#REF!,COUNTIF($D10:$AQ10,BA$7),"")</f>
        <v>#REF!</v>
      </c>
      <c r="BB10" s="111" t="e">
        <f>IF(BB$7&lt;=個人正答数!#REF!,COUNTIF($D10:$AQ10,BB$7),"")</f>
        <v>#REF!</v>
      </c>
      <c r="BC10" s="111" t="e">
        <f>IF(BC$7&lt;=個人正答数!#REF!,COUNTIF($D10:$AQ10,BC$7),"")</f>
        <v>#REF!</v>
      </c>
      <c r="BD10" s="111" t="e">
        <f>IF(BD$7&lt;=個人正答数!#REF!,COUNTIF($D10:$AQ10,BD$7),"")</f>
        <v>#REF!</v>
      </c>
      <c r="BE10" s="64">
        <f t="shared" si="0"/>
        <v>0</v>
      </c>
      <c r="BF10" s="64">
        <f t="shared" si="0"/>
        <v>0</v>
      </c>
      <c r="BG10" s="37" t="e">
        <f t="shared" si="1"/>
        <v>#REF!</v>
      </c>
    </row>
    <row r="11" spans="1:59" ht="27" hidden="1" customHeight="1" thickBot="1" x14ac:dyDescent="0.2">
      <c r="A11" s="313"/>
      <c r="B11" s="302"/>
      <c r="C11" s="75" t="s">
        <v>26</v>
      </c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3" t="e">
        <f>IF(AR$7&lt;=個人正答数!#REF!,COUNTIF($D11:$AQ11,AR$7),"")</f>
        <v>#REF!</v>
      </c>
      <c r="AS11" s="113" t="e">
        <f>IF(AS$7&lt;=個人正答数!#REF!,COUNTIF($D11:$AQ11,AS$7),"")</f>
        <v>#REF!</v>
      </c>
      <c r="AT11" s="114" t="e">
        <f>IF(AT$7&lt;=個人正答数!#REF!,COUNTIF($D11:$AQ11,AT$7),"")</f>
        <v>#REF!</v>
      </c>
      <c r="AU11" s="115" t="e">
        <f>IF(AU$7&lt;=個人正答数!#REF!,COUNTIF($D11:$AQ11,AU$7),"")</f>
        <v>#REF!</v>
      </c>
      <c r="AV11" s="115" t="e">
        <f>IF(AV$7&lt;=個人正答数!#REF!,COUNTIF($D11:$AQ11,AV$7),"")</f>
        <v>#REF!</v>
      </c>
      <c r="AW11" s="115" t="e">
        <f>IF(AW$7&lt;=個人正答数!#REF!,COUNTIF($D11:$AQ11,AW$7),"")</f>
        <v>#REF!</v>
      </c>
      <c r="AX11" s="116" t="e">
        <f>IF(AX$7&lt;=個人正答数!#REF!,COUNTIF($D11:$AQ11,AX$7),"")</f>
        <v>#REF!</v>
      </c>
      <c r="AY11" s="116" t="e">
        <f>IF(AY$7&lt;=個人正答数!#REF!,COUNTIF($D11:$AQ11,AY$7),"")</f>
        <v>#REF!</v>
      </c>
      <c r="AZ11" s="116" t="e">
        <f>IF(AZ$7&lt;=個人正答数!#REF!,COUNTIF($D11:$AQ11,AZ$7),"")</f>
        <v>#REF!</v>
      </c>
      <c r="BA11" s="116" t="e">
        <f>IF(BA$7&lt;=個人正答数!#REF!,COUNTIF($D11:$AQ11,BA$7),"")</f>
        <v>#REF!</v>
      </c>
      <c r="BB11" s="116" t="e">
        <f>IF(BB$7&lt;=個人正答数!#REF!,COUNTIF($D11:$AQ11,BB$7),"")</f>
        <v>#REF!</v>
      </c>
      <c r="BC11" s="116" t="e">
        <f>IF(BC$7&lt;=個人正答数!#REF!,COUNTIF($D11:$AQ11,BC$7),"")</f>
        <v>#REF!</v>
      </c>
      <c r="BD11" s="116" t="e">
        <f>IF(BD$7&lt;=個人正答数!#REF!,COUNTIF($D11:$AQ11,BD$7),"")</f>
        <v>#REF!</v>
      </c>
      <c r="BE11" s="66">
        <f t="shared" ref="BE11:BF21" si="2">COUNTIF($D11:$AQ11,BE$7)</f>
        <v>0</v>
      </c>
      <c r="BF11" s="66">
        <f>COUNTIF($D11:$AQ11,BF$7)</f>
        <v>0</v>
      </c>
      <c r="BG11" s="40" t="e">
        <f t="shared" si="1"/>
        <v>#REF!</v>
      </c>
    </row>
    <row r="12" spans="1:59" ht="27" hidden="1" customHeight="1" thickBot="1" x14ac:dyDescent="0.2">
      <c r="A12" s="313"/>
      <c r="B12" s="300">
        <v>2</v>
      </c>
      <c r="C12" s="73" t="s">
        <v>34</v>
      </c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103" t="e">
        <f>IF(AR$7&lt;=個人正答数!#REF!,COUNTIF($D12:$AQ12,AR$7),"")</f>
        <v>#REF!</v>
      </c>
      <c r="AS12" s="104" t="e">
        <f>IF(AS$7&lt;=個人正答数!#REF!,COUNTIF($D12:$AQ12,AS$7),"")</f>
        <v>#REF!</v>
      </c>
      <c r="AT12" s="117" t="e">
        <f>IF(AT$7&lt;=個人正答数!#REF!,COUNTIF($D12:$AQ12,AT$7),"")</f>
        <v>#REF!</v>
      </c>
      <c r="AU12" s="118" t="e">
        <f>IF(AU$7&lt;=個人正答数!#REF!,COUNTIF($D12:$AQ12,AU$7),"")</f>
        <v>#REF!</v>
      </c>
      <c r="AV12" s="119" t="e">
        <f>IF(AV$7&lt;=個人正答数!#REF!,COUNTIF($D12:$AQ12,AV$7),"")</f>
        <v>#REF!</v>
      </c>
      <c r="AW12" s="118" t="e">
        <f>IF(AW$7&lt;=個人正答数!#REF!,COUNTIF($D12:$AQ12,AW$7),"")</f>
        <v>#REF!</v>
      </c>
      <c r="AX12" s="106" t="e">
        <f>IF(AX$7&lt;=個人正答数!#REF!,COUNTIF($D12:$AQ12,AX$7),"")</f>
        <v>#REF!</v>
      </c>
      <c r="AY12" s="106" t="e">
        <f>IF(AY$7&lt;=個人正答数!#REF!,COUNTIF($D12:$AQ12,AY$7),"")</f>
        <v>#REF!</v>
      </c>
      <c r="AZ12" s="106" t="e">
        <f>IF(AZ$7&lt;=個人正答数!#REF!,COUNTIF($D12:$AQ12,AZ$7),"")</f>
        <v>#REF!</v>
      </c>
      <c r="BA12" s="106" t="e">
        <f>IF(BA$7&lt;=個人正答数!#REF!,COUNTIF($D12:$AQ12,BA$7),"")</f>
        <v>#REF!</v>
      </c>
      <c r="BB12" s="106" t="e">
        <f>IF(BB$7&lt;=個人正答数!#REF!,COUNTIF($D12:$AQ12,BB$7),"")</f>
        <v>#REF!</v>
      </c>
      <c r="BC12" s="106" t="e">
        <f>IF(BC$7&lt;=個人正答数!#REF!,COUNTIF($D12:$AQ12,BC$7),"")</f>
        <v>#REF!</v>
      </c>
      <c r="BD12" s="106" t="e">
        <f>IF(BD$7&lt;=個人正答数!#REF!,COUNTIF($D12:$AQ12,BD$7),"")</f>
        <v>#REF!</v>
      </c>
      <c r="BE12" s="62">
        <f t="shared" si="2"/>
        <v>0</v>
      </c>
      <c r="BF12" s="62">
        <f>COUNTIF($D12:$AQ12,BF$7)</f>
        <v>0</v>
      </c>
      <c r="BG12" s="36" t="e">
        <f t="shared" si="1"/>
        <v>#REF!</v>
      </c>
    </row>
    <row r="13" spans="1:59" ht="27" hidden="1" customHeight="1" thickBot="1" x14ac:dyDescent="0.2">
      <c r="A13" s="313"/>
      <c r="B13" s="301"/>
      <c r="C13" s="74" t="s">
        <v>35</v>
      </c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103" t="e">
        <f>IF(AR$7&lt;=個人正答数!#REF!,COUNTIF($D13:$AQ13,AR$7),"")</f>
        <v>#REF!</v>
      </c>
      <c r="AS13" s="120" t="e">
        <f>IF(AS$7&lt;=個人正答数!#REF!,COUNTIF($D13:$AQ13,AS$7),"")</f>
        <v>#REF!</v>
      </c>
      <c r="AT13" s="112" t="e">
        <f>IF(AT$7&lt;=個人正答数!#REF!,COUNTIF($D13:$AQ13,AT$7),"")</f>
        <v>#REF!</v>
      </c>
      <c r="AU13" s="111" t="e">
        <f>IF(AU$7&lt;=個人正答数!#REF!,COUNTIF($D13:$AQ13,AU$7),"")</f>
        <v>#REF!</v>
      </c>
      <c r="AV13" s="110" t="e">
        <f>IF(AV$7&lt;=個人正答数!#REF!,COUNTIF($D13:$AQ13,AV$7),"")</f>
        <v>#REF!</v>
      </c>
      <c r="AW13" s="110" t="e">
        <f>IF(AW$7&lt;=個人正答数!#REF!,COUNTIF($D13:$AQ13,AW$7),"")</f>
        <v>#REF!</v>
      </c>
      <c r="AX13" s="111" t="e">
        <f>IF(AX$7&lt;=個人正答数!#REF!,COUNTIF($D13:$AQ13,AX$7),"")</f>
        <v>#REF!</v>
      </c>
      <c r="AY13" s="111" t="e">
        <f>IF(AY$7&lt;=個人正答数!#REF!,COUNTIF($D13:$AQ13,AY$7),"")</f>
        <v>#REF!</v>
      </c>
      <c r="AZ13" s="111" t="e">
        <f>IF(AZ$7&lt;=個人正答数!#REF!,COUNTIF($D13:$AQ13,AZ$7),"")</f>
        <v>#REF!</v>
      </c>
      <c r="BA13" s="111" t="e">
        <f>IF(BA$7&lt;=個人正答数!#REF!,COUNTIF($D13:$AQ13,BA$7),"")</f>
        <v>#REF!</v>
      </c>
      <c r="BB13" s="111" t="e">
        <f>IF(BB$7&lt;=個人正答数!#REF!,COUNTIF($D13:$AQ13,BB$7),"")</f>
        <v>#REF!</v>
      </c>
      <c r="BC13" s="111" t="e">
        <f>IF(BC$7&lt;=個人正答数!#REF!,COUNTIF($D13:$AQ13,BC$7),"")</f>
        <v>#REF!</v>
      </c>
      <c r="BD13" s="111" t="e">
        <f>IF(BD$7&lt;=個人正答数!#REF!,COUNTIF($D13:$AQ13,BD$7),"")</f>
        <v>#REF!</v>
      </c>
      <c r="BE13" s="64">
        <f t="shared" si="2"/>
        <v>0</v>
      </c>
      <c r="BF13" s="64">
        <f>COUNTIF($D13:$AQ13,BF$7)</f>
        <v>0</v>
      </c>
      <c r="BG13" s="37" t="e">
        <f t="shared" si="1"/>
        <v>#REF!</v>
      </c>
    </row>
    <row r="14" spans="1:59" ht="27" hidden="1" customHeight="1" thickBot="1" x14ac:dyDescent="0.2">
      <c r="A14" s="313"/>
      <c r="B14" s="301"/>
      <c r="C14" s="76" t="s">
        <v>11</v>
      </c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103" t="e">
        <f>IF(AR$7&lt;=個人正答数!#REF!,COUNTIF($D14:$AQ14,AR$7),"")</f>
        <v>#REF!</v>
      </c>
      <c r="AS14" s="121" t="e">
        <f>IF(AS$7&lt;=個人正答数!#REF!,COUNTIF($D14:$AQ14,AS$7),"")</f>
        <v>#REF!</v>
      </c>
      <c r="AT14" s="122" t="e">
        <f>IF(AT$7&lt;=個人正答数!#REF!,COUNTIF($D14:$AQ14,AT$7),"")</f>
        <v>#REF!</v>
      </c>
      <c r="AU14" s="123" t="e">
        <f>IF(AU$7&lt;=個人正答数!#REF!,COUNTIF($D14:$AQ14,AU$7),"")</f>
        <v>#REF!</v>
      </c>
      <c r="AV14" s="123" t="e">
        <f>IF(AV$7&lt;=個人正答数!#REF!,COUNTIF($D14:$AQ14,AV$7),"")</f>
        <v>#REF!</v>
      </c>
      <c r="AW14" s="123" t="e">
        <f>IF(AW$7&lt;=個人正答数!#REF!,COUNTIF($D14:$AQ14,AW$7),"")</f>
        <v>#REF!</v>
      </c>
      <c r="AX14" s="111" t="e">
        <f>IF(AX$7&lt;=個人正答数!#REF!,COUNTIF($D14:$AQ14,AX$7),"")</f>
        <v>#REF!</v>
      </c>
      <c r="AY14" s="111" t="e">
        <f>IF(AY$7&lt;=個人正答数!#REF!,COUNTIF($D14:$AQ14,AY$7),"")</f>
        <v>#REF!</v>
      </c>
      <c r="AZ14" s="111" t="e">
        <f>IF(AZ$7&lt;=個人正答数!#REF!,COUNTIF($D14:$AQ14,AZ$7),"")</f>
        <v>#REF!</v>
      </c>
      <c r="BA14" s="111" t="e">
        <f>IF(BA$7&lt;=個人正答数!#REF!,COUNTIF($D14:$AQ14,BA$7),"")</f>
        <v>#REF!</v>
      </c>
      <c r="BB14" s="111" t="e">
        <f>IF(BB$7&lt;=個人正答数!#REF!,COUNTIF($D14:$AQ14,BB$7),"")</f>
        <v>#REF!</v>
      </c>
      <c r="BC14" s="111" t="e">
        <f>IF(BC$7&lt;=個人正答数!#REF!,COUNTIF($D14:$AQ14,BC$7),"")</f>
        <v>#REF!</v>
      </c>
      <c r="BD14" s="111" t="e">
        <f>IF(BD$7&lt;=個人正答数!#REF!,COUNTIF($D14:$AQ14,BD$7),"")</f>
        <v>#REF!</v>
      </c>
      <c r="BE14" s="64">
        <f t="shared" si="2"/>
        <v>0</v>
      </c>
      <c r="BF14" s="64">
        <f>COUNTIF($D14:$AQ14,BF$7)</f>
        <v>0</v>
      </c>
      <c r="BG14" s="37" t="e">
        <f t="shared" si="1"/>
        <v>#REF!</v>
      </c>
    </row>
    <row r="15" spans="1:59" ht="27" hidden="1" customHeight="1" thickBot="1" x14ac:dyDescent="0.2">
      <c r="A15" s="313"/>
      <c r="B15" s="302"/>
      <c r="C15" s="75" t="s">
        <v>25</v>
      </c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24" t="e">
        <f>IF(AR$7&lt;=個人正答数!#REF!,COUNTIF($D15:$AQ15,AR$7),"")</f>
        <v>#REF!</v>
      </c>
      <c r="AS15" s="103" t="e">
        <f>IF(AS$7&lt;=個人正答数!#REF!,COUNTIF($D15:$AQ15,AS$7),"")</f>
        <v>#REF!</v>
      </c>
      <c r="AT15" s="125" t="e">
        <f>IF(AT$7&lt;=個人正答数!#REF!,COUNTIF($D15:$AQ15,AT$7),"")</f>
        <v>#REF!</v>
      </c>
      <c r="AU15" s="115" t="e">
        <f>IF(AU$7&lt;=個人正答数!#REF!,COUNTIF($D15:$AQ15,AU$7),"")</f>
        <v>#REF!</v>
      </c>
      <c r="AV15" s="126" t="e">
        <f>IF(AV$7&lt;=個人正答数!#REF!,COUNTIF($D15:$AQ15,AV$7),"")</f>
        <v>#REF!</v>
      </c>
      <c r="AW15" s="126" t="e">
        <f>IF(AW$7&lt;=個人正答数!#REF!,COUNTIF($D15:$AQ15,AW$7),"")</f>
        <v>#REF!</v>
      </c>
      <c r="AX15" s="126" t="e">
        <f>IF(AX$7&lt;=個人正答数!#REF!,COUNTIF($D15:$AQ15,AX$7),"")</f>
        <v>#REF!</v>
      </c>
      <c r="AY15" s="126" t="e">
        <f>IF(AY$7&lt;=個人正答数!#REF!,COUNTIF($D15:$AQ15,AY$7),"")</f>
        <v>#REF!</v>
      </c>
      <c r="AZ15" s="126" t="e">
        <f>IF(AZ$7&lt;=個人正答数!#REF!,COUNTIF($D15:$AQ15,AZ$7),"")</f>
        <v>#REF!</v>
      </c>
      <c r="BA15" s="126" t="e">
        <f>IF(BA$7&lt;=個人正答数!#REF!,COUNTIF($D15:$AQ15,BA$7),"")</f>
        <v>#REF!</v>
      </c>
      <c r="BB15" s="126" t="e">
        <f>IF(BB$7&lt;=個人正答数!#REF!,COUNTIF($D15:$AQ15,BB$7),"")</f>
        <v>#REF!</v>
      </c>
      <c r="BC15" s="126" t="e">
        <f>IF(BC$7&lt;=個人正答数!#REF!,COUNTIF($D15:$AQ15,BC$7),"")</f>
        <v>#REF!</v>
      </c>
      <c r="BD15" s="126" t="e">
        <f>IF(BD$7&lt;=個人正答数!#REF!,COUNTIF($D15:$AQ15,BD$7),"")</f>
        <v>#REF!</v>
      </c>
      <c r="BE15" s="66">
        <f t="shared" si="2"/>
        <v>0</v>
      </c>
      <c r="BF15" s="66">
        <f t="shared" si="2"/>
        <v>0</v>
      </c>
      <c r="BG15" s="40" t="e">
        <f t="shared" si="1"/>
        <v>#REF!</v>
      </c>
    </row>
    <row r="16" spans="1:59" ht="27" hidden="1" customHeight="1" thickBot="1" x14ac:dyDescent="0.2">
      <c r="A16" s="313"/>
      <c r="B16" s="300">
        <v>3</v>
      </c>
      <c r="C16" s="73" t="s">
        <v>10</v>
      </c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103" t="e">
        <f>IF(AR$7&lt;=個人正答数!#REF!,COUNTIF($D16:$AQ16,AR$7),"")</f>
        <v>#REF!</v>
      </c>
      <c r="AS16" s="127" t="e">
        <f>IF(AS$7&lt;=個人正答数!#REF!,COUNTIF($D16:$AQ16,AS$7),"")</f>
        <v>#REF!</v>
      </c>
      <c r="AT16" s="104" t="e">
        <f>IF(AT$7&lt;=個人正答数!#REF!,COUNTIF($D16:$AQ16,AT$7),"")</f>
        <v>#REF!</v>
      </c>
      <c r="AU16" s="105" t="e">
        <f>IF(AU$7&lt;=個人正答数!#REF!,COUNTIF($D16:$AQ16,AU$7),"")</f>
        <v>#REF!</v>
      </c>
      <c r="AV16" s="128" t="e">
        <f>IF(AV$7&lt;=個人正答数!#REF!,COUNTIF($D16:$AQ16,AV$7),"")</f>
        <v>#REF!</v>
      </c>
      <c r="AW16" s="106" t="e">
        <f>IF(AW$7&lt;=個人正答数!#REF!,COUNTIF($D16:$AQ16,AW$7),"")</f>
        <v>#REF!</v>
      </c>
      <c r="AX16" s="118" t="e">
        <f>IF(AX$7&lt;=個人正答数!#REF!,COUNTIF($D16:$AQ16,AX$7),"")</f>
        <v>#REF!</v>
      </c>
      <c r="AY16" s="106" t="e">
        <f>IF(AY$7&lt;=個人正答数!#REF!,COUNTIF($D16:$AQ16,AY$7),"")</f>
        <v>#REF!</v>
      </c>
      <c r="AZ16" s="106" t="e">
        <f>IF(AZ$7&lt;=個人正答数!#REF!,COUNTIF($D16:$AQ16,AZ$7),"")</f>
        <v>#REF!</v>
      </c>
      <c r="BA16" s="118" t="e">
        <f>IF(BA$7&lt;=個人正答数!#REF!,COUNTIF($D16:$AQ16,BA$7),"")</f>
        <v>#REF!</v>
      </c>
      <c r="BB16" s="106" t="e">
        <f>IF(BB$7&lt;=個人正答数!#REF!,COUNTIF($D16:$AQ16,BB$7),"")</f>
        <v>#REF!</v>
      </c>
      <c r="BC16" s="106" t="e">
        <f>IF(BC$7&lt;=個人正答数!#REF!,COUNTIF($D16:$AQ16,BC$7),"")</f>
        <v>#REF!</v>
      </c>
      <c r="BD16" s="106" t="e">
        <f>IF(BD$7&lt;=個人正答数!#REF!,COUNTIF($D16:$AQ16,BD$7),"")</f>
        <v>#REF!</v>
      </c>
      <c r="BE16" s="62">
        <f t="shared" si="2"/>
        <v>0</v>
      </c>
      <c r="BF16" s="62">
        <f t="shared" si="2"/>
        <v>0</v>
      </c>
      <c r="BG16" s="36" t="e">
        <f t="shared" si="1"/>
        <v>#REF!</v>
      </c>
    </row>
    <row r="17" spans="1:65" ht="27" hidden="1" customHeight="1" thickBot="1" x14ac:dyDescent="0.2">
      <c r="A17" s="313"/>
      <c r="B17" s="301"/>
      <c r="C17" s="74" t="s">
        <v>11</v>
      </c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103" t="e">
        <f>IF(AR$7&lt;=個人正答数!#REF!,COUNTIF($D17:$AQ17,AR$7),"")</f>
        <v>#REF!</v>
      </c>
      <c r="AS17" s="120" t="e">
        <f>IF(AS$7&lt;=個人正答数!#REF!,COUNTIF($D17:$AQ17,AS$7),"")</f>
        <v>#REF!</v>
      </c>
      <c r="AT17" s="107" t="e">
        <f>IF(AT$7&lt;=個人正答数!#REF!,COUNTIF($D17:$AQ17,AT$7),"")</f>
        <v>#REF!</v>
      </c>
      <c r="AU17" s="103" t="e">
        <f>IF(AU$7&lt;=個人正答数!#REF!,COUNTIF($D17:$AQ17,AU$7),"")</f>
        <v>#REF!</v>
      </c>
      <c r="AV17" s="107" t="e">
        <f>IF(AV$7&lt;=個人正答数!#REF!,COUNTIF($D17:$AQ17,AV$7),"")</f>
        <v>#REF!</v>
      </c>
      <c r="AW17" s="107" t="e">
        <f>IF(AW$7&lt;=個人正答数!#REF!,COUNTIF($D17:$AQ17,AW$7),"")</f>
        <v>#REF!</v>
      </c>
      <c r="AX17" s="103" t="e">
        <f>IF(AX$7&lt;=個人正答数!#REF!,COUNTIF($D17:$AQ17,AX$7),"")</f>
        <v>#REF!</v>
      </c>
      <c r="AY17" s="107" t="e">
        <f>IF(AY$7&lt;=個人正答数!#REF!,COUNTIF($D17:$AQ17,AY$7),"")</f>
        <v>#REF!</v>
      </c>
      <c r="AZ17" s="107" t="e">
        <f>IF(AZ$7&lt;=個人正答数!#REF!,COUNTIF($D17:$AQ17,AZ$7),"")</f>
        <v>#REF!</v>
      </c>
      <c r="BA17" s="103" t="e">
        <f>IF(BA$7&lt;=個人正答数!#REF!,COUNTIF($D17:$AQ17,BA$7),"")</f>
        <v>#REF!</v>
      </c>
      <c r="BB17" s="107" t="e">
        <f>IF(BB$7&lt;=個人正答数!#REF!,COUNTIF($D17:$AQ17,BB$7),"")</f>
        <v>#REF!</v>
      </c>
      <c r="BC17" s="107" t="e">
        <f>IF(BC$7&lt;=個人正答数!#REF!,COUNTIF($D17:$AQ17,BC$7),"")</f>
        <v>#REF!</v>
      </c>
      <c r="BD17" s="107" t="e">
        <f>IF(BD$7&lt;=個人正答数!#REF!,COUNTIF($D17:$AQ17,BD$7),"")</f>
        <v>#REF!</v>
      </c>
      <c r="BE17" s="64">
        <f t="shared" si="2"/>
        <v>0</v>
      </c>
      <c r="BF17" s="64">
        <f t="shared" si="2"/>
        <v>0</v>
      </c>
      <c r="BG17" s="37" t="e">
        <f t="shared" si="1"/>
        <v>#REF!</v>
      </c>
    </row>
    <row r="18" spans="1:65" ht="27" hidden="1" customHeight="1" thickBot="1" x14ac:dyDescent="0.2">
      <c r="A18" s="313"/>
      <c r="B18" s="301"/>
      <c r="C18" s="74" t="s">
        <v>36</v>
      </c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103" t="e">
        <f>IF(AR$7&lt;=個人正答数!#REF!,COUNTIF($D18:$AQ18,AR$7),"")</f>
        <v>#REF!</v>
      </c>
      <c r="AS18" s="120" t="e">
        <f>IF(AS$7&lt;=個人正答数!#REF!,COUNTIF($D18:$AQ18,AS$7),"")</f>
        <v>#REF!</v>
      </c>
      <c r="AT18" s="107" t="e">
        <f>IF(AT$7&lt;=個人正答数!#REF!,COUNTIF($D18:$AQ18,AT$7),"")</f>
        <v>#REF!</v>
      </c>
      <c r="AU18" s="129" t="e">
        <f>IF(AU$7&lt;=個人正答数!#REF!,COUNTIF($D18:$AQ18,AU$7),"")</f>
        <v>#REF!</v>
      </c>
      <c r="AV18" s="111" t="e">
        <f>IF(AV$7&lt;=個人正答数!#REF!,COUNTIF($D18:$AQ18,AV$7),"")</f>
        <v>#REF!</v>
      </c>
      <c r="AW18" s="111" t="e">
        <f>IF(AW$7&lt;=個人正答数!#REF!,COUNTIF($D18:$AQ18,AW$7),"")</f>
        <v>#REF!</v>
      </c>
      <c r="AX18" s="129" t="e">
        <f>IF(AX$7&lt;=個人正答数!#REF!,COUNTIF($D18:$AQ18,AX$7),"")</f>
        <v>#REF!</v>
      </c>
      <c r="AY18" s="111" t="e">
        <f>IF(AY$7&lt;=個人正答数!#REF!,COUNTIF($D18:$AQ18,AY$7),"")</f>
        <v>#REF!</v>
      </c>
      <c r="AZ18" s="111" t="e">
        <f>IF(AZ$7&lt;=個人正答数!#REF!,COUNTIF($D18:$AQ18,AZ$7),"")</f>
        <v>#REF!</v>
      </c>
      <c r="BA18" s="129" t="e">
        <f>IF(BA$7&lt;=個人正答数!#REF!,COUNTIF($D18:$AQ18,BA$7),"")</f>
        <v>#REF!</v>
      </c>
      <c r="BB18" s="111" t="e">
        <f>IF(BB$7&lt;=個人正答数!#REF!,COUNTIF($D18:$AQ18,BB$7),"")</f>
        <v>#REF!</v>
      </c>
      <c r="BC18" s="111" t="e">
        <f>IF(BC$7&lt;=個人正答数!#REF!,COUNTIF($D18:$AQ18,BC$7),"")</f>
        <v>#REF!</v>
      </c>
      <c r="BD18" s="111" t="e">
        <f>IF(BD$7&lt;=個人正答数!#REF!,COUNTIF($D18:$AQ18,BD$7),"")</f>
        <v>#REF!</v>
      </c>
      <c r="BE18" s="64">
        <f t="shared" si="2"/>
        <v>0</v>
      </c>
      <c r="BF18" s="64">
        <f t="shared" si="2"/>
        <v>0</v>
      </c>
      <c r="BG18" s="37" t="e">
        <f t="shared" si="1"/>
        <v>#REF!</v>
      </c>
    </row>
    <row r="19" spans="1:65" ht="27" hidden="1" customHeight="1" thickBot="1" x14ac:dyDescent="0.2">
      <c r="A19" s="313"/>
      <c r="B19" s="301"/>
      <c r="C19" s="74" t="s">
        <v>37</v>
      </c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103" t="e">
        <f>IF(AR$7&lt;=個人正答数!#REF!,COUNTIF($D19:$AQ19,AR$7),"")</f>
        <v>#REF!</v>
      </c>
      <c r="AS19" s="120" t="e">
        <f>IF(AS$7&lt;=個人正答数!#REF!,COUNTIF($D19:$AQ19,AS$7),"")</f>
        <v>#REF!</v>
      </c>
      <c r="AT19" s="107" t="e">
        <f>IF(AT$7&lt;=個人正答数!#REF!,COUNTIF($D19:$AQ19,AT$7),"")</f>
        <v>#REF!</v>
      </c>
      <c r="AU19" s="111" t="e">
        <f>IF(AU$7&lt;=個人正答数!#REF!,COUNTIF($D19:$AQ19,AU$7),"")</f>
        <v>#REF!</v>
      </c>
      <c r="AV19" s="111" t="e">
        <f>IF(AV$7&lt;=個人正答数!#REF!,COUNTIF($D19:$AQ19,AV$7),"")</f>
        <v>#REF!</v>
      </c>
      <c r="AW19" s="111" t="e">
        <f>IF(AW$7&lt;=個人正答数!#REF!,COUNTIF($D19:$AQ19,AW$7),"")</f>
        <v>#REF!</v>
      </c>
      <c r="AX19" s="111" t="e">
        <f>IF(AX$7&lt;=個人正答数!#REF!,COUNTIF($D19:$AQ19,AX$7),"")</f>
        <v>#REF!</v>
      </c>
      <c r="AY19" s="111" t="e">
        <f>IF(AY$7&lt;=個人正答数!#REF!,COUNTIF($D19:$AQ19,AY$7),"")</f>
        <v>#REF!</v>
      </c>
      <c r="AZ19" s="111" t="e">
        <f>IF(AZ$7&lt;=個人正答数!#REF!,COUNTIF($D19:$AQ19,AZ$7),"")</f>
        <v>#REF!</v>
      </c>
      <c r="BA19" s="111" t="e">
        <f>IF(BA$7&lt;=個人正答数!#REF!,COUNTIF($D19:$AQ19,BA$7),"")</f>
        <v>#REF!</v>
      </c>
      <c r="BB19" s="111" t="e">
        <f>IF(BB$7&lt;=個人正答数!#REF!,COUNTIF($D19:$AQ19,BB$7),"")</f>
        <v>#REF!</v>
      </c>
      <c r="BC19" s="111" t="e">
        <f>IF(BC$7&lt;=個人正答数!#REF!,COUNTIF($D19:$AQ19,BC$7),"")</f>
        <v>#REF!</v>
      </c>
      <c r="BD19" s="111" t="e">
        <f>IF(BD$7&lt;=個人正答数!#REF!,COUNTIF($D19:$AQ19,BD$7),"")</f>
        <v>#REF!</v>
      </c>
      <c r="BE19" s="64">
        <f t="shared" si="2"/>
        <v>0</v>
      </c>
      <c r="BF19" s="64">
        <f t="shared" si="2"/>
        <v>0</v>
      </c>
      <c r="BG19" s="37" t="e">
        <f t="shared" si="1"/>
        <v>#REF!</v>
      </c>
    </row>
    <row r="20" spans="1:65" ht="27" hidden="1" customHeight="1" thickBot="1" x14ac:dyDescent="0.2">
      <c r="A20" s="313"/>
      <c r="B20" s="301"/>
      <c r="C20" s="74" t="s">
        <v>38</v>
      </c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103" t="e">
        <f>IF(AR$7&lt;=個人正答数!#REF!,COUNTIF($D20:$AQ20,AR$7),"")</f>
        <v>#REF!</v>
      </c>
      <c r="AS20" s="122" t="e">
        <f>IF(AS$7&lt;=個人正答数!#REF!,COUNTIF($D20:$AQ20,AS$7),"")</f>
        <v>#REF!</v>
      </c>
      <c r="AT20" s="123" t="e">
        <f>IF(AT$7&lt;=個人正答数!#REF!,COUNTIF($D20:$AQ20,AT$7),"")</f>
        <v>#REF!</v>
      </c>
      <c r="AU20" s="130" t="e">
        <f>IF(AU$7&lt;=個人正答数!#REF!,COUNTIF($D20:$AQ20,AU$7),"")</f>
        <v>#REF!</v>
      </c>
      <c r="AV20" s="111" t="e">
        <f>IF(AV$7&lt;=個人正答数!#REF!,COUNTIF($D20:$AQ20,AV$7),"")</f>
        <v>#REF!</v>
      </c>
      <c r="AW20" s="111" t="e">
        <f>IF(AW$7&lt;=個人正答数!#REF!,COUNTIF($D20:$AQ20,AW$7),"")</f>
        <v>#REF!</v>
      </c>
      <c r="AX20" s="111" t="e">
        <f>IF(AX$7&lt;=個人正答数!#REF!,COUNTIF($D20:$AQ20,AX$7),"")</f>
        <v>#REF!</v>
      </c>
      <c r="AY20" s="111" t="e">
        <f>IF(AY$7&lt;=個人正答数!#REF!,COUNTIF($D20:$AQ20,AY$7),"")</f>
        <v>#REF!</v>
      </c>
      <c r="AZ20" s="111" t="e">
        <f>IF(AZ$7&lt;=個人正答数!#REF!,COUNTIF($D20:$AQ20,AZ$7),"")</f>
        <v>#REF!</v>
      </c>
      <c r="BA20" s="111" t="e">
        <f>IF(BA$7&lt;=個人正答数!#REF!,COUNTIF($D20:$AQ20,BA$7),"")</f>
        <v>#REF!</v>
      </c>
      <c r="BB20" s="111" t="e">
        <f>IF(BB$7&lt;=個人正答数!#REF!,COUNTIF($D20:$AQ20,BB$7),"")</f>
        <v>#REF!</v>
      </c>
      <c r="BC20" s="111" t="e">
        <f>IF(BC$7&lt;=個人正答数!#REF!,COUNTIF($D20:$AQ20,BC$7),"")</f>
        <v>#REF!</v>
      </c>
      <c r="BD20" s="111" t="e">
        <f>IF(BD$7&lt;=個人正答数!#REF!,COUNTIF($D20:$AQ20,BD$7),"")</f>
        <v>#REF!</v>
      </c>
      <c r="BE20" s="64">
        <f t="shared" si="2"/>
        <v>0</v>
      </c>
      <c r="BF20" s="64">
        <f t="shared" si="2"/>
        <v>0</v>
      </c>
      <c r="BG20" s="37" t="e">
        <f t="shared" si="1"/>
        <v>#REF!</v>
      </c>
    </row>
    <row r="21" spans="1:65" ht="27" hidden="1" customHeight="1" thickBot="1" x14ac:dyDescent="0.2">
      <c r="A21" s="314"/>
      <c r="B21" s="302"/>
      <c r="C21" s="75" t="s">
        <v>26</v>
      </c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  <c r="AI21" s="101"/>
      <c r="AJ21" s="101"/>
      <c r="AK21" s="101"/>
      <c r="AL21" s="101"/>
      <c r="AM21" s="101"/>
      <c r="AN21" s="101"/>
      <c r="AO21" s="101"/>
      <c r="AP21" s="101"/>
      <c r="AQ21" s="101"/>
      <c r="AR21" s="114" t="e">
        <f>IF(AR$7&lt;=個人正答数!#REF!,COUNTIF($D21:$AQ21,AR$7),"")</f>
        <v>#REF!</v>
      </c>
      <c r="AS21" s="131" t="e">
        <f>IF(AS$7&lt;=個人正答数!#REF!,COUNTIF($D21:$AQ21,AS$7),"")</f>
        <v>#REF!</v>
      </c>
      <c r="AT21" s="131" t="e">
        <f>IF(AT$7&lt;=個人正答数!#REF!,COUNTIF($D21:$AQ21,AT$7),"")</f>
        <v>#REF!</v>
      </c>
      <c r="AU21" s="103" t="e">
        <f>IF(AU$7&lt;=個人正答数!#REF!,COUNTIF($D21:$AQ21,AU$7),"")</f>
        <v>#REF!</v>
      </c>
      <c r="AV21" s="126" t="e">
        <f>IF(AV$7&lt;=個人正答数!#REF!,COUNTIF($D21:$AQ21,AV$7),"")</f>
        <v>#REF!</v>
      </c>
      <c r="AW21" s="126" t="e">
        <f>IF(AW$7&lt;=個人正答数!#REF!,COUNTIF($D21:$AQ21,AW$7),"")</f>
        <v>#REF!</v>
      </c>
      <c r="AX21" s="126" t="e">
        <f>IF(AX$7&lt;=個人正答数!#REF!,COUNTIF($D21:$AQ21,AX$7),"")</f>
        <v>#REF!</v>
      </c>
      <c r="AY21" s="126" t="e">
        <f>IF(AY$7&lt;=個人正答数!#REF!,COUNTIF($D21:$AQ21,AY$7),"")</f>
        <v>#REF!</v>
      </c>
      <c r="AZ21" s="126" t="e">
        <f>IF(AZ$7&lt;=個人正答数!#REF!,COUNTIF($D21:$AQ21,AZ$7),"")</f>
        <v>#REF!</v>
      </c>
      <c r="BA21" s="126" t="e">
        <f>IF(BA$7&lt;=個人正答数!#REF!,COUNTIF($D21:$AQ21,BA$7),"")</f>
        <v>#REF!</v>
      </c>
      <c r="BB21" s="126" t="e">
        <f>IF(BB$7&lt;=個人正答数!#REF!,COUNTIF($D21:$AQ21,BB$7),"")</f>
        <v>#REF!</v>
      </c>
      <c r="BC21" s="126" t="e">
        <f>IF(BC$7&lt;=個人正答数!#REF!,COUNTIF($D21:$AQ21,BC$7),"")</f>
        <v>#REF!</v>
      </c>
      <c r="BD21" s="126" t="e">
        <f>IF(BD$7&lt;=個人正答数!#REF!,COUNTIF($D21:$AQ21,BD$7),"")</f>
        <v>#REF!</v>
      </c>
      <c r="BE21" s="66">
        <f t="shared" si="2"/>
        <v>0</v>
      </c>
      <c r="BF21" s="66">
        <f t="shared" si="2"/>
        <v>0</v>
      </c>
      <c r="BG21" s="40" t="e">
        <f t="shared" si="1"/>
        <v>#REF!</v>
      </c>
    </row>
    <row r="22" spans="1:65" ht="6.75" hidden="1" customHeight="1" x14ac:dyDescent="0.15">
      <c r="A22" s="12"/>
      <c r="B22" s="20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1"/>
    </row>
    <row r="23" spans="1:65" ht="27" hidden="1" customHeight="1" x14ac:dyDescent="0.15">
      <c r="A23" s="287" t="s">
        <v>5</v>
      </c>
      <c r="B23" s="288"/>
      <c r="C23" s="289"/>
      <c r="D23" s="14" t="e">
        <f>個人正答数!#REF!</f>
        <v>#REF!</v>
      </c>
      <c r="E23" s="14" t="e">
        <f>個人正答数!#REF!</f>
        <v>#REF!</v>
      </c>
      <c r="F23" s="14" t="e">
        <f>個人正答数!#REF!</f>
        <v>#REF!</v>
      </c>
      <c r="G23" s="14" t="e">
        <f>個人正答数!#REF!</f>
        <v>#REF!</v>
      </c>
      <c r="H23" s="14" t="e">
        <f>個人正答数!#REF!</f>
        <v>#REF!</v>
      </c>
      <c r="I23" s="14" t="e">
        <f>個人正答数!#REF!</f>
        <v>#REF!</v>
      </c>
      <c r="J23" s="14" t="e">
        <f>個人正答数!#REF!</f>
        <v>#REF!</v>
      </c>
      <c r="K23" s="14" t="e">
        <f>個人正答数!#REF!</f>
        <v>#REF!</v>
      </c>
      <c r="L23" s="14" t="e">
        <f>個人正答数!#REF!</f>
        <v>#REF!</v>
      </c>
      <c r="M23" s="14" t="e">
        <f>個人正答数!#REF!</f>
        <v>#REF!</v>
      </c>
      <c r="N23" s="14" t="e">
        <f>個人正答数!#REF!</f>
        <v>#REF!</v>
      </c>
      <c r="O23" s="14" t="e">
        <f>個人正答数!#REF!</f>
        <v>#REF!</v>
      </c>
      <c r="P23" s="14" t="e">
        <f>個人正答数!#REF!</f>
        <v>#REF!</v>
      </c>
      <c r="Q23" s="14" t="e">
        <f>個人正答数!#REF!</f>
        <v>#REF!</v>
      </c>
      <c r="R23" s="14" t="e">
        <f>個人正答数!#REF!</f>
        <v>#REF!</v>
      </c>
      <c r="S23" s="14" t="e">
        <f>個人正答数!#REF!</f>
        <v>#REF!</v>
      </c>
      <c r="T23" s="14" t="e">
        <f>個人正答数!#REF!</f>
        <v>#REF!</v>
      </c>
      <c r="U23" s="14" t="e">
        <f>個人正答数!#REF!</f>
        <v>#REF!</v>
      </c>
      <c r="V23" s="14" t="e">
        <f>個人正答数!#REF!</f>
        <v>#REF!</v>
      </c>
      <c r="W23" s="14" t="e">
        <f>個人正答数!#REF!</f>
        <v>#REF!</v>
      </c>
      <c r="X23" s="14" t="e">
        <f>個人正答数!#REF!</f>
        <v>#REF!</v>
      </c>
      <c r="Y23" s="14" t="e">
        <f>個人正答数!#REF!</f>
        <v>#REF!</v>
      </c>
      <c r="Z23" s="14" t="e">
        <f>個人正答数!#REF!</f>
        <v>#REF!</v>
      </c>
      <c r="AA23" s="14" t="e">
        <f>個人正答数!#REF!</f>
        <v>#REF!</v>
      </c>
      <c r="AB23" s="14" t="e">
        <f>個人正答数!#REF!</f>
        <v>#REF!</v>
      </c>
      <c r="AC23" s="14" t="e">
        <f>個人正答数!#REF!</f>
        <v>#REF!</v>
      </c>
      <c r="AD23" s="14" t="e">
        <f>個人正答数!#REF!</f>
        <v>#REF!</v>
      </c>
      <c r="AE23" s="14" t="e">
        <f>個人正答数!#REF!</f>
        <v>#REF!</v>
      </c>
      <c r="AF23" s="14" t="e">
        <f>個人正答数!#REF!</f>
        <v>#REF!</v>
      </c>
      <c r="AG23" s="14" t="e">
        <f>個人正答数!#REF!</f>
        <v>#REF!</v>
      </c>
      <c r="AH23" s="14" t="e">
        <f>個人正答数!#REF!</f>
        <v>#REF!</v>
      </c>
      <c r="AI23" s="14" t="e">
        <f>個人正答数!#REF!</f>
        <v>#REF!</v>
      </c>
      <c r="AJ23" s="14" t="e">
        <f>個人正答数!#REF!</f>
        <v>#REF!</v>
      </c>
      <c r="AK23" s="14" t="e">
        <f>個人正答数!#REF!</f>
        <v>#REF!</v>
      </c>
      <c r="AL23" s="14" t="e">
        <f>個人正答数!#REF!</f>
        <v>#REF!</v>
      </c>
      <c r="AM23" s="14" t="e">
        <f>個人正答数!#REF!</f>
        <v>#REF!</v>
      </c>
      <c r="AN23" s="14" t="e">
        <f>個人正答数!#REF!</f>
        <v>#REF!</v>
      </c>
      <c r="AO23" s="14" t="e">
        <f>個人正答数!#REF!</f>
        <v>#REF!</v>
      </c>
      <c r="AP23" s="14" t="e">
        <f>個人正答数!#REF!</f>
        <v>#REF!</v>
      </c>
      <c r="AQ23" s="14" t="e">
        <f>個人正答数!#REF!</f>
        <v>#REF!</v>
      </c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1"/>
    </row>
    <row r="24" spans="1:65" ht="19.5" hidden="1" customHeight="1" x14ac:dyDescent="0.15">
      <c r="A24" s="2"/>
      <c r="B24" s="3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</row>
    <row r="25" spans="1:65" ht="33" customHeight="1" x14ac:dyDescent="0.15">
      <c r="A25" s="303" t="s">
        <v>27</v>
      </c>
      <c r="B25" s="303"/>
      <c r="C25" s="303"/>
      <c r="D25" s="19"/>
      <c r="E25" s="19"/>
    </row>
    <row r="26" spans="1:65" ht="18" customHeight="1" x14ac:dyDescent="0.15">
      <c r="A26" s="294" t="s">
        <v>2</v>
      </c>
      <c r="B26" s="296" t="s">
        <v>0</v>
      </c>
      <c r="C26" s="297"/>
      <c r="D26" s="305" t="s">
        <v>1</v>
      </c>
      <c r="E26" s="306"/>
      <c r="F26" s="306"/>
      <c r="G26" s="306"/>
      <c r="H26" s="306"/>
      <c r="I26" s="306"/>
      <c r="J26" s="306"/>
      <c r="K26" s="306"/>
      <c r="L26" s="306"/>
      <c r="M26" s="306"/>
      <c r="N26" s="306"/>
      <c r="O26" s="306"/>
      <c r="P26" s="306"/>
      <c r="Q26" s="306"/>
      <c r="R26" s="306"/>
      <c r="S26" s="306"/>
      <c r="T26" s="306"/>
      <c r="U26" s="306"/>
      <c r="V26" s="306"/>
      <c r="W26" s="306"/>
      <c r="X26" s="306"/>
      <c r="Y26" s="306"/>
      <c r="Z26" s="306"/>
      <c r="AA26" s="306"/>
      <c r="AB26" s="306"/>
      <c r="AC26" s="306"/>
      <c r="AD26" s="306"/>
      <c r="AE26" s="306"/>
      <c r="AF26" s="306"/>
      <c r="AG26" s="306"/>
      <c r="AH26" s="306"/>
      <c r="AI26" s="306"/>
      <c r="AJ26" s="306"/>
      <c r="AK26" s="306"/>
      <c r="AL26" s="306"/>
      <c r="AM26" s="306"/>
      <c r="AN26" s="306"/>
      <c r="AO26" s="306"/>
      <c r="AP26" s="306"/>
      <c r="AQ26" s="307"/>
      <c r="AR26" s="293" t="s">
        <v>14</v>
      </c>
      <c r="AS26" s="293"/>
      <c r="AT26" s="293"/>
      <c r="AU26" s="293"/>
      <c r="AV26" s="293"/>
      <c r="AW26" s="293"/>
      <c r="AX26" s="293"/>
      <c r="AY26" s="293"/>
      <c r="AZ26" s="293"/>
      <c r="BA26" s="293"/>
      <c r="BB26" s="293"/>
      <c r="BC26" s="293"/>
      <c r="BD26" s="293"/>
      <c r="BE26" s="293"/>
      <c r="BF26" s="293"/>
      <c r="BG26" s="293"/>
      <c r="BH26" s="293"/>
      <c r="BI26" s="293"/>
      <c r="BJ26" s="95"/>
      <c r="BK26" s="96"/>
      <c r="BL26" s="96"/>
      <c r="BM26" s="96"/>
    </row>
    <row r="27" spans="1:65" ht="19.5" customHeight="1" thickBot="1" x14ac:dyDescent="0.2">
      <c r="A27" s="295"/>
      <c r="B27" s="298"/>
      <c r="C27" s="299"/>
      <c r="D27" s="6">
        <v>1</v>
      </c>
      <c r="E27" s="6">
        <v>2</v>
      </c>
      <c r="F27" s="6">
        <v>3</v>
      </c>
      <c r="G27" s="6">
        <v>4</v>
      </c>
      <c r="H27" s="6">
        <v>5</v>
      </c>
      <c r="I27" s="6">
        <v>6</v>
      </c>
      <c r="J27" s="6">
        <v>7</v>
      </c>
      <c r="K27" s="6">
        <v>8</v>
      </c>
      <c r="L27" s="6">
        <v>9</v>
      </c>
      <c r="M27" s="6">
        <v>10</v>
      </c>
      <c r="N27" s="6">
        <v>11</v>
      </c>
      <c r="O27" s="6">
        <v>12</v>
      </c>
      <c r="P27" s="6">
        <v>13</v>
      </c>
      <c r="Q27" s="6">
        <v>14</v>
      </c>
      <c r="R27" s="6">
        <v>15</v>
      </c>
      <c r="S27" s="6">
        <v>16</v>
      </c>
      <c r="T27" s="6">
        <v>17</v>
      </c>
      <c r="U27" s="6">
        <v>18</v>
      </c>
      <c r="V27" s="6">
        <v>19</v>
      </c>
      <c r="W27" s="6">
        <v>20</v>
      </c>
      <c r="X27" s="6">
        <v>21</v>
      </c>
      <c r="Y27" s="6">
        <v>22</v>
      </c>
      <c r="Z27" s="6">
        <v>23</v>
      </c>
      <c r="AA27" s="6">
        <v>24</v>
      </c>
      <c r="AB27" s="6">
        <v>25</v>
      </c>
      <c r="AC27" s="6">
        <v>26</v>
      </c>
      <c r="AD27" s="6">
        <v>27</v>
      </c>
      <c r="AE27" s="6">
        <v>28</v>
      </c>
      <c r="AF27" s="6">
        <v>29</v>
      </c>
      <c r="AG27" s="6">
        <v>30</v>
      </c>
      <c r="AH27" s="6">
        <v>31</v>
      </c>
      <c r="AI27" s="6">
        <v>32</v>
      </c>
      <c r="AJ27" s="6">
        <v>33</v>
      </c>
      <c r="AK27" s="6">
        <v>34</v>
      </c>
      <c r="AL27" s="6">
        <v>35</v>
      </c>
      <c r="AM27" s="6">
        <v>36</v>
      </c>
      <c r="AN27" s="6">
        <v>37</v>
      </c>
      <c r="AO27" s="6">
        <v>38</v>
      </c>
      <c r="AP27" s="6">
        <v>39</v>
      </c>
      <c r="AQ27" s="6">
        <v>40</v>
      </c>
      <c r="AR27" s="7">
        <v>1</v>
      </c>
      <c r="AS27" s="7">
        <v>2</v>
      </c>
      <c r="AT27" s="7">
        <v>3</v>
      </c>
      <c r="AU27" s="7">
        <v>4</v>
      </c>
      <c r="AV27" s="7">
        <v>5</v>
      </c>
      <c r="AW27" s="7">
        <v>6</v>
      </c>
      <c r="AX27" s="7">
        <v>7</v>
      </c>
      <c r="AY27" s="8">
        <v>8</v>
      </c>
      <c r="AZ27" s="7">
        <v>9</v>
      </c>
      <c r="BA27" s="7">
        <v>10</v>
      </c>
      <c r="BB27" s="7">
        <v>11</v>
      </c>
      <c r="BC27" s="7">
        <v>12</v>
      </c>
      <c r="BD27" s="7">
        <v>13</v>
      </c>
      <c r="BE27" s="7">
        <v>14</v>
      </c>
      <c r="BF27" s="7">
        <v>15</v>
      </c>
      <c r="BG27" s="7">
        <v>99</v>
      </c>
      <c r="BH27" s="9">
        <v>0</v>
      </c>
      <c r="BI27" s="6" t="s">
        <v>3</v>
      </c>
    </row>
    <row r="28" spans="1:65" ht="27" hidden="1" customHeight="1" x14ac:dyDescent="0.15">
      <c r="C28" s="67" t="s">
        <v>24</v>
      </c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98"/>
      <c r="AG28" s="98"/>
      <c r="AH28" s="98"/>
      <c r="AI28" s="98"/>
      <c r="AJ28" s="98"/>
      <c r="AK28" s="98"/>
      <c r="AL28" s="98"/>
      <c r="AM28" s="98"/>
      <c r="AN28" s="98"/>
      <c r="AO28" s="98"/>
      <c r="AP28" s="98"/>
      <c r="AQ28" s="195"/>
      <c r="AR28" s="197" t="str">
        <f>IF(AR$27&lt;=個人正答数!$A5,COUNTIF($D28:$AQ28,AR$27),"")</f>
        <v/>
      </c>
      <c r="AS28" s="132" t="str">
        <f>IF(AS$27&lt;=個人正答数!$A5,COUNTIF($D28:$AQ28,AS$27),"")</f>
        <v/>
      </c>
      <c r="AT28" s="133" t="str">
        <f>IF(AT$27&lt;=個人正答数!$A5,COUNTIF($D28:$AQ28,AT$27),"")</f>
        <v/>
      </c>
      <c r="AU28" s="133" t="str">
        <f>IF(AU$27&lt;=個人正答数!$A5,COUNTIF($D28:$AQ28,AU$27),"")</f>
        <v/>
      </c>
      <c r="AV28" s="133" t="str">
        <f>IF(AV$27&lt;=個人正答数!$A5,COUNTIF($D28:$AQ28,AV$27),"")</f>
        <v/>
      </c>
      <c r="AW28" s="133" t="str">
        <f>IF(AW$27&lt;=個人正答数!$A5,COUNTIF($D28:$AQ28,AW$27),"")</f>
        <v/>
      </c>
      <c r="AX28" s="133" t="str">
        <f>IF(AX$27&lt;=個人正答数!$A5,COUNTIF($D28:$AQ28,AX$27),"")</f>
        <v/>
      </c>
      <c r="AY28" s="133" t="str">
        <f>IF(AY$27&lt;=個人正答数!$A5,COUNTIF($D28:$AQ28,AY$27),"")</f>
        <v/>
      </c>
      <c r="AZ28" s="133" t="str">
        <f>IF(AZ$27&lt;=個人正答数!$A5,COUNTIF($D28:$AQ28,AZ$27),"")</f>
        <v/>
      </c>
      <c r="BA28" s="134" t="str">
        <f>IF(BA$27&lt;=個人正答数!$A5,COUNTIF($D28:$AQ28,BA$27),"")</f>
        <v/>
      </c>
      <c r="BB28" s="134" t="str">
        <f>IF(BB$27&lt;=個人正答数!$A5,COUNTIF($D28:$AQ28,BB$27),"")</f>
        <v/>
      </c>
      <c r="BC28" s="134" t="str">
        <f>IF(BC$27&lt;=個人正答数!$A5,COUNTIF($D28:$AQ28,BC$27),"")</f>
        <v/>
      </c>
      <c r="BD28" s="134" t="str">
        <f>IF(BD$27&lt;=個人正答数!$A5,COUNTIF($D28:$AQ28,BD$27),"")</f>
        <v/>
      </c>
      <c r="BE28" s="135" t="str">
        <f>IF(BE$27&lt;=個人正答数!$A5,COUNTIF($D28:$AQ28,BE$27),"")</f>
        <v/>
      </c>
      <c r="BF28" s="135" t="str">
        <f>IF(BF$27&lt;=個人正答数!$A5,COUNTIF($D28:$AQ28,BF$27),"")</f>
        <v/>
      </c>
      <c r="BG28" s="62" t="str">
        <f>IF(BJ28=1,"",COUNTIF($D28:$AQ28,BG$27))</f>
        <v/>
      </c>
      <c r="BH28" s="62" t="str">
        <f>IF(BJ28=1,"",COUNTIF($D28:$AQ28,BH$27))</f>
        <v/>
      </c>
      <c r="BI28" s="36" t="str">
        <f>IF(BJ28=1,"",SUM(AR28:BH28))</f>
        <v/>
      </c>
      <c r="BJ28">
        <v>1</v>
      </c>
    </row>
    <row r="29" spans="1:65" ht="27" hidden="1" customHeight="1" thickBot="1" x14ac:dyDescent="0.2">
      <c r="A29" s="176"/>
      <c r="B29" s="172"/>
      <c r="C29" s="86" t="s">
        <v>21</v>
      </c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96"/>
      <c r="AR29" s="198" t="str">
        <f>IF(AR$27&lt;=個人正答数!$A6,COUNTIF($D29:$AQ29,AR$27),"")</f>
        <v/>
      </c>
      <c r="AS29" s="142" t="str">
        <f>IF(AS$27&lt;=個人正答数!$A6,COUNTIF($D29:$AQ29,AS$27),"")</f>
        <v/>
      </c>
      <c r="AT29" s="145" t="str">
        <f>IF(AT$27&lt;=個人正答数!$A6,COUNTIF($D29:$AQ29,AT$27),"")</f>
        <v/>
      </c>
      <c r="AU29" s="145" t="str">
        <f>IF(AU$27&lt;=個人正答数!$A6,COUNTIF($D29:$AQ29,AU$27),"")</f>
        <v/>
      </c>
      <c r="AV29" s="145" t="str">
        <f>IF(AV$27&lt;=個人正答数!$A6,COUNTIF($D29:$AQ29,AV$27),"")</f>
        <v/>
      </c>
      <c r="AW29" s="145" t="str">
        <f>IF(AW$27&lt;=個人正答数!$A6,COUNTIF($D29:$AQ29,AW$27),"")</f>
        <v/>
      </c>
      <c r="AX29" s="145" t="str">
        <f>IF(AX$27&lt;=個人正答数!$A6,COUNTIF($D29:$AQ29,AX$27),"")</f>
        <v/>
      </c>
      <c r="AY29" s="145" t="str">
        <f>IF(AY$27&lt;=個人正答数!$A6,COUNTIF($D29:$AQ29,AY$27),"")</f>
        <v/>
      </c>
      <c r="AZ29" s="145" t="str">
        <f>IF(AZ$27&lt;=個人正答数!$A6,COUNTIF($D29:$AQ29,AZ$27),"")</f>
        <v/>
      </c>
      <c r="BA29" s="177" t="str">
        <f>IF(BA$27&lt;=個人正答数!$A6,COUNTIF($D29:$AQ29,BA$27),"")</f>
        <v/>
      </c>
      <c r="BB29" s="178" t="str">
        <f>IF(BB$27&lt;=個人正答数!$A6,COUNTIF($D29:$AQ29,BB$27),"")</f>
        <v/>
      </c>
      <c r="BC29" s="178" t="str">
        <f>IF(BC$27&lt;=個人正答数!$A6,COUNTIF($D29:$AQ29,BC$27),"")</f>
        <v/>
      </c>
      <c r="BD29" s="178" t="str">
        <f>IF(BD$27&lt;=個人正答数!$A6,COUNTIF($D29:$AQ29,BD$27),"")</f>
        <v/>
      </c>
      <c r="BE29" s="144" t="str">
        <f>IF(BE$27&lt;=個人正答数!$A6,COUNTIF($D29:$AQ29,BE$27),"")</f>
        <v/>
      </c>
      <c r="BF29" s="144" t="str">
        <f>IF(BF$27&lt;=個人正答数!$A6,COUNTIF($D29:$AQ29,BF$27),"")</f>
        <v/>
      </c>
      <c r="BG29" s="71" t="str">
        <f t="shared" ref="BG29:BG43" si="3">IF(BJ29=1,"",COUNTIF($D29:$AQ29,BG$27))</f>
        <v/>
      </c>
      <c r="BH29" s="71" t="str">
        <f t="shared" ref="BH29:BH43" si="4">IF(BJ29=1,"",COUNTIF($D29:$AQ29,BH$27))</f>
        <v/>
      </c>
      <c r="BI29" s="72" t="str">
        <f t="shared" ref="BI29:BI43" si="5">IF(BJ29=1,"",SUM(AR29:BH29))</f>
        <v/>
      </c>
      <c r="BJ29">
        <v>1</v>
      </c>
    </row>
    <row r="30" spans="1:65" ht="63" customHeight="1" thickBot="1" x14ac:dyDescent="0.2">
      <c r="A30" s="184" t="s">
        <v>27</v>
      </c>
      <c r="B30" s="315"/>
      <c r="C30" s="316"/>
      <c r="D30" s="185"/>
      <c r="E30" s="185"/>
      <c r="F30" s="185"/>
      <c r="G30" s="185"/>
      <c r="H30" s="185"/>
      <c r="I30" s="185"/>
      <c r="J30" s="185"/>
      <c r="K30" s="185"/>
      <c r="L30" s="185"/>
      <c r="M30" s="185"/>
      <c r="N30" s="185"/>
      <c r="O30" s="185"/>
      <c r="P30" s="185"/>
      <c r="Q30" s="185"/>
      <c r="R30" s="185"/>
      <c r="S30" s="185"/>
      <c r="T30" s="185"/>
      <c r="U30" s="185"/>
      <c r="V30" s="185"/>
      <c r="W30" s="185"/>
      <c r="X30" s="185"/>
      <c r="Y30" s="185"/>
      <c r="Z30" s="185"/>
      <c r="AA30" s="185"/>
      <c r="AB30" s="185"/>
      <c r="AC30" s="185"/>
      <c r="AD30" s="185"/>
      <c r="AE30" s="185"/>
      <c r="AF30" s="185"/>
      <c r="AG30" s="185"/>
      <c r="AH30" s="185"/>
      <c r="AI30" s="185"/>
      <c r="AJ30" s="185"/>
      <c r="AK30" s="185"/>
      <c r="AL30" s="185"/>
      <c r="AM30" s="185"/>
      <c r="AN30" s="185"/>
      <c r="AO30" s="185"/>
      <c r="AP30" s="185"/>
      <c r="AQ30" s="185"/>
      <c r="AR30" s="189">
        <f>IF(AR$27&lt;=個人正答数!$A7,COUNTIF($D30:$AQ30,AR$27),"")</f>
        <v>0</v>
      </c>
      <c r="AS30" s="206">
        <f>IF(AS$27&lt;=個人正答数!$A7,COUNTIF($D30:$AQ30,AS$27),"")</f>
        <v>0</v>
      </c>
      <c r="AT30" s="186">
        <f>IF(AT$27&lt;=個人正答数!$A7,COUNTIF($D30:$AQ30,AT$27),"")</f>
        <v>0</v>
      </c>
      <c r="AU30" s="188">
        <f>IF(AU$27&lt;=個人正答数!$A7,COUNTIF($D30:$AQ30,AU$27),"")</f>
        <v>0</v>
      </c>
      <c r="AV30" s="188">
        <f>IF(AV$27&lt;=個人正答数!$A7,COUNTIF($D30:$AQ30,AV$27),"")</f>
        <v>0</v>
      </c>
      <c r="AW30" s="190">
        <f>IF(AW$27&lt;=個人正答数!$A7,COUNTIF($D30:$AQ30,AW$27),"")</f>
        <v>0</v>
      </c>
      <c r="AX30" s="192">
        <f>IF(AX$27&lt;=個人正答数!$A7,COUNTIF($D30:$AQ30,AX$27),"")</f>
        <v>0</v>
      </c>
      <c r="AY30" s="191">
        <f>IF(AY$27&lt;=個人正答数!$A7,COUNTIF($D30:$AQ30,AY$27),"")</f>
        <v>0</v>
      </c>
      <c r="AZ30" s="188">
        <f>IF(AZ$27&lt;=個人正答数!$A7,COUNTIF($D30:$AQ30,AZ$27),"")</f>
        <v>0</v>
      </c>
      <c r="BA30" s="188">
        <f>IF(BA$27&lt;=個人正答数!$A7,COUNTIF($D30:$AQ30,BA$27),"")</f>
        <v>0</v>
      </c>
      <c r="BB30" s="188">
        <f>IF(BB$27&lt;=個人正答数!$A7,COUNTIF($D30:$AQ30,BB$27),"")</f>
        <v>0</v>
      </c>
      <c r="BC30" s="188">
        <f>IF(BC$27&lt;=個人正答数!$A7,COUNTIF($D30:$AQ30,BC$27),"")</f>
        <v>0</v>
      </c>
      <c r="BD30" s="188">
        <f>IF(BD$27&lt;=個人正答数!$A7,COUNTIF($D30:$AQ30,BD$27),"")</f>
        <v>0</v>
      </c>
      <c r="BE30" s="188">
        <f>IF(BE$27&lt;=個人正答数!$A7,COUNTIF($D30:$AQ30,BE$27),"")</f>
        <v>0</v>
      </c>
      <c r="BF30" s="188">
        <f>IF(BF$27&lt;=個人正答数!$A7,COUNTIF($D30:$AQ30,BF$27),"")</f>
        <v>0</v>
      </c>
      <c r="BG30" s="187">
        <f t="shared" si="3"/>
        <v>0</v>
      </c>
      <c r="BH30" s="187">
        <f t="shared" si="4"/>
        <v>0</v>
      </c>
      <c r="BI30" s="6">
        <f t="shared" si="5"/>
        <v>0</v>
      </c>
    </row>
    <row r="31" spans="1:65" ht="27" hidden="1" customHeight="1" x14ac:dyDescent="0.15">
      <c r="A31" s="179"/>
      <c r="B31" s="173"/>
      <c r="C31" s="180" t="s">
        <v>20</v>
      </c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  <c r="R31" s="181"/>
      <c r="S31" s="181"/>
      <c r="T31" s="181"/>
      <c r="U31" s="181"/>
      <c r="V31" s="181"/>
      <c r="W31" s="181"/>
      <c r="X31" s="181"/>
      <c r="Y31" s="181"/>
      <c r="Z31" s="181"/>
      <c r="AA31" s="181"/>
      <c r="AB31" s="181"/>
      <c r="AC31" s="181"/>
      <c r="AD31" s="181"/>
      <c r="AE31" s="181"/>
      <c r="AF31" s="181"/>
      <c r="AG31" s="181"/>
      <c r="AH31" s="181"/>
      <c r="AI31" s="181"/>
      <c r="AJ31" s="181"/>
      <c r="AK31" s="181"/>
      <c r="AL31" s="181"/>
      <c r="AM31" s="181"/>
      <c r="AN31" s="181"/>
      <c r="AO31" s="181"/>
      <c r="AP31" s="181"/>
      <c r="AQ31" s="199"/>
      <c r="AR31" s="205" t="str">
        <f>IF(AR$27&lt;=個人正答数!$A8,COUNTIF($D31:$AQ31,AR$27),"")</f>
        <v/>
      </c>
      <c r="AS31" s="186" t="str">
        <f>IF(AS$27&lt;=個人正答数!$A8,COUNTIF($D31:$AQ31,AS$27),"")</f>
        <v/>
      </c>
      <c r="AT31" s="186" t="str">
        <f>IF(AT$27&lt;=個人正答数!$A8,COUNTIF($D31:$AQ31,AT$27),"")</f>
        <v/>
      </c>
      <c r="AU31" s="186" t="str">
        <f>IF(AU$27&lt;=個人正答数!$A8,COUNTIF($D31:$AQ31,AU$27),"")</f>
        <v/>
      </c>
      <c r="AV31" s="177" t="str">
        <f>IF(AV$27&lt;=個人正答数!$A8,COUNTIF($D31:$AQ31,AV$27),"")</f>
        <v/>
      </c>
      <c r="AW31" s="177" t="str">
        <f>IF(AW$27&lt;=個人正答数!$A8,COUNTIF($D31:$AQ31,AW$27),"")</f>
        <v/>
      </c>
      <c r="AX31" s="177" t="str">
        <f>IF(AX$27&lt;=個人正答数!$A8,COUNTIF($D31:$AQ31,AX$27),"")</f>
        <v/>
      </c>
      <c r="AY31" s="177" t="str">
        <f>IF(AY$27&lt;=個人正答数!$A8,COUNTIF($D31:$AQ31,AY$27),"")</f>
        <v/>
      </c>
      <c r="AZ31" s="178" t="str">
        <f>IF(AZ$27&lt;=個人正答数!$A8,COUNTIF($D31:$AQ31,AZ$27),"")</f>
        <v/>
      </c>
      <c r="BA31" s="178" t="str">
        <f>IF(BA$27&lt;=個人正答数!$A8,COUNTIF($D31:$AQ31,BA$27),"")</f>
        <v/>
      </c>
      <c r="BB31" s="178" t="str">
        <f>IF(BB$27&lt;=個人正答数!$A8,COUNTIF($D31:$AQ31,BB$27),"")</f>
        <v/>
      </c>
      <c r="BC31" s="178" t="str">
        <f>IF(BC$27&lt;=個人正答数!$A8,COUNTIF($D31:$AQ31,BC$27),"")</f>
        <v/>
      </c>
      <c r="BD31" s="178" t="str">
        <f>IF(BD$27&lt;=個人正答数!$A8,COUNTIF($D31:$AQ31,BD$27),"")</f>
        <v/>
      </c>
      <c r="BE31" s="178" t="str">
        <f>IF(BE$27&lt;=個人正答数!$A8,COUNTIF($D31:$AQ31,BE$27),"")</f>
        <v/>
      </c>
      <c r="BF31" s="178" t="str">
        <f>IF(BF$27&lt;=個人正答数!$A8,COUNTIF($D31:$AQ31,BF$27),"")</f>
        <v/>
      </c>
      <c r="BG31" s="182" t="str">
        <f t="shared" si="3"/>
        <v/>
      </c>
      <c r="BH31" s="182" t="str">
        <f t="shared" si="4"/>
        <v/>
      </c>
      <c r="BI31" s="183" t="str">
        <f t="shared" si="5"/>
        <v/>
      </c>
      <c r="BJ31">
        <v>1</v>
      </c>
    </row>
    <row r="32" spans="1:65" ht="27" hidden="1" customHeight="1" x14ac:dyDescent="0.15">
      <c r="A32" s="174"/>
      <c r="B32" s="300">
        <v>2</v>
      </c>
      <c r="C32" s="67" t="s">
        <v>24</v>
      </c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195"/>
      <c r="AR32" s="194" t="str">
        <f>IF(AR$27&lt;=個人正答数!$A9,COUNTIF($D32:$AQ32,AR$27),"")</f>
        <v/>
      </c>
      <c r="AS32" s="194" t="str">
        <f>IF(AS$27&lt;=個人正答数!$A9,COUNTIF($D32:$AQ32,AS$27),"")</f>
        <v/>
      </c>
      <c r="AT32" s="194" t="str">
        <f>IF(AT$27&lt;=個人正答数!$A9,COUNTIF($D32:$AQ32,AT$27),"")</f>
        <v/>
      </c>
      <c r="AU32" s="136" t="str">
        <f>IF(AU$27&lt;=個人正答数!$A9,COUNTIF($D32:$AQ32,AU$27),"")</f>
        <v/>
      </c>
      <c r="AV32" s="133" t="str">
        <f>IF(AV$27&lt;=個人正答数!$A9,COUNTIF($D32:$AQ32,AV$27),"")</f>
        <v/>
      </c>
      <c r="AW32" s="133" t="str">
        <f>IF(AW$27&lt;=個人正答数!$A9,COUNTIF($D32:$AQ32,AW$27),"")</f>
        <v/>
      </c>
      <c r="AX32" s="133" t="str">
        <f>IF(AX$27&lt;=個人正答数!$A9,COUNTIF($D32:$AQ32,AX$27),"")</f>
        <v/>
      </c>
      <c r="AY32" s="135" t="str">
        <f>IF(AY$27&lt;=個人正答数!$A9,COUNTIF($D32:$AQ32,AY$27),"")</f>
        <v/>
      </c>
      <c r="AZ32" s="135" t="str">
        <f>IF(AZ$27&lt;=個人正答数!$A9,COUNTIF($D32:$AQ32,AZ$27),"")</f>
        <v/>
      </c>
      <c r="BA32" s="135" t="str">
        <f>IF(BA$27&lt;=個人正答数!$A9,COUNTIF($D32:$AQ32,BA$27),"")</f>
        <v/>
      </c>
      <c r="BB32" s="135" t="str">
        <f>IF(BB$27&lt;=個人正答数!$A9,COUNTIF($D32:$AQ32,BB$27),"")</f>
        <v/>
      </c>
      <c r="BC32" s="135" t="str">
        <f>IF(BC$27&lt;=個人正答数!$A9,COUNTIF($D32:$AQ32,BC$27),"")</f>
        <v/>
      </c>
      <c r="BD32" s="135" t="str">
        <f>IF(BD$27&lt;=個人正答数!$A9,COUNTIF($D32:$AQ32,BD$27),"")</f>
        <v/>
      </c>
      <c r="BE32" s="135" t="str">
        <f>IF(BE$27&lt;=個人正答数!$A9,COUNTIF($D32:$AQ32,BE$27),"")</f>
        <v/>
      </c>
      <c r="BF32" s="135" t="str">
        <f>IF(BF$27&lt;=個人正答数!$A9,COUNTIF($D32:$AQ32,BF$27),"")</f>
        <v/>
      </c>
      <c r="BG32" s="62" t="str">
        <f t="shared" si="3"/>
        <v/>
      </c>
      <c r="BH32" s="62" t="str">
        <f t="shared" si="4"/>
        <v/>
      </c>
      <c r="BI32" s="36" t="str">
        <f t="shared" si="5"/>
        <v/>
      </c>
      <c r="BJ32">
        <v>1</v>
      </c>
    </row>
    <row r="33" spans="1:65" ht="27" hidden="1" customHeight="1" x14ac:dyDescent="0.15">
      <c r="A33" s="174"/>
      <c r="B33" s="301"/>
      <c r="C33" s="68" t="s">
        <v>21</v>
      </c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200"/>
      <c r="AR33" s="193" t="str">
        <f>IF(AR$27&lt;=個人正答数!$A10,COUNTIF($D33:$AQ33,AR$27),"")</f>
        <v/>
      </c>
      <c r="AS33" s="140" t="str">
        <f>IF(AS$27&lt;=個人正答数!$A10,COUNTIF($D33:$AQ33,AS$27),"")</f>
        <v/>
      </c>
      <c r="AT33" s="140" t="str">
        <f>IF(AT$27&lt;=個人正答数!$A10,COUNTIF($D33:$AQ33,AT$27),"")</f>
        <v/>
      </c>
      <c r="AU33" s="140" t="str">
        <f>IF(AU$27&lt;=個人正答数!$A10,COUNTIF($D33:$AQ33,AU$27),"")</f>
        <v/>
      </c>
      <c r="AV33" s="136" t="str">
        <f>IF(AV$27&lt;=個人正答数!$A10,COUNTIF($D33:$AQ33,AV$27),"")</f>
        <v/>
      </c>
      <c r="AW33" s="136" t="str">
        <f>IF(AW$27&lt;=個人正答数!$A10,COUNTIF($D33:$AQ33,AW$27),"")</f>
        <v/>
      </c>
      <c r="AX33" s="136" t="str">
        <f>IF(AX$27&lt;=個人正答数!$A10,COUNTIF($D33:$AQ33,AX$27),"")</f>
        <v/>
      </c>
      <c r="AY33" s="136" t="str">
        <f>IF(AY$27&lt;=個人正答数!$A10,COUNTIF($D33:$AQ33,AY$27),"")</f>
        <v/>
      </c>
      <c r="AZ33" s="136" t="str">
        <f>IF(AZ$27&lt;=個人正答数!$A10,COUNTIF($D33:$AQ33,AZ$27),"")</f>
        <v/>
      </c>
      <c r="BA33" s="136" t="str">
        <f>IF(BA$27&lt;=個人正答数!$A10,COUNTIF($D33:$AQ33,BA$27),"")</f>
        <v/>
      </c>
      <c r="BB33" s="136" t="str">
        <f>IF(BB$27&lt;=個人正答数!$A10,COUNTIF($D33:$AQ33,BB$27),"")</f>
        <v/>
      </c>
      <c r="BC33" s="137" t="str">
        <f>IF(BC$27&lt;=個人正答数!$A10,COUNTIF($D33:$AQ33,BC$27),"")</f>
        <v/>
      </c>
      <c r="BD33" s="137" t="str">
        <f>IF(BD$27&lt;=個人正答数!$A10,COUNTIF($D33:$AQ33,BD$27),"")</f>
        <v/>
      </c>
      <c r="BE33" s="138" t="str">
        <f>IF(BE$27&lt;=個人正答数!$A10,COUNTIF($D33:$AQ33,BE$27),"")</f>
        <v/>
      </c>
      <c r="BF33" s="138" t="str">
        <f>IF(BF$27&lt;=個人正答数!$A10,COUNTIF($D33:$AQ33,BF$27),"")</f>
        <v/>
      </c>
      <c r="BG33" s="64" t="str">
        <f t="shared" si="3"/>
        <v/>
      </c>
      <c r="BH33" s="64" t="str">
        <f t="shared" si="4"/>
        <v/>
      </c>
      <c r="BI33" s="37" t="str">
        <f t="shared" si="5"/>
        <v/>
      </c>
      <c r="BJ33">
        <v>1</v>
      </c>
    </row>
    <row r="34" spans="1:65" ht="27" hidden="1" customHeight="1" x14ac:dyDescent="0.15">
      <c r="A34" s="174"/>
      <c r="B34" s="301"/>
      <c r="C34" s="68" t="s">
        <v>39</v>
      </c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200"/>
      <c r="AR34" s="140" t="str">
        <f>IF(AR$27&lt;=個人正答数!$A11,COUNTIF($D34:$AQ34,AR$27),"")</f>
        <v/>
      </c>
      <c r="AS34" s="140" t="str">
        <f>IF(AS$27&lt;=個人正答数!$A11,COUNTIF($D34:$AQ34,AS$27),"")</f>
        <v/>
      </c>
      <c r="AT34" s="203" t="str">
        <f>IF(AT$27&lt;=個人正答数!$A11,COUNTIF($D34:$AQ34,AT$27),"")</f>
        <v/>
      </c>
      <c r="AU34" s="140" t="str">
        <f>IF(AU$27&lt;=個人正答数!$A11,COUNTIF($D34:$AQ34,AU$27),"")</f>
        <v/>
      </c>
      <c r="AV34" s="139" t="str">
        <f>IF(AV$27&lt;=個人正答数!$A11,COUNTIF($D34:$AQ34,AV$27),"")</f>
        <v/>
      </c>
      <c r="AW34" s="139" t="str">
        <f>IF(AW$27&lt;=個人正答数!$A11,COUNTIF($D34:$AQ34,AW$27),"")</f>
        <v/>
      </c>
      <c r="AX34" s="139" t="str">
        <f>IF(AX$27&lt;=個人正答数!$A11,COUNTIF($D34:$AQ34,AX$27),"")</f>
        <v/>
      </c>
      <c r="AY34" s="139" t="str">
        <f>IF(AY$27&lt;=個人正答数!$A11,COUNTIF($D34:$AQ34,AY$27),"")</f>
        <v/>
      </c>
      <c r="AZ34" s="139" t="str">
        <f>IF(AZ$27&lt;=個人正答数!$A11,COUNTIF($D34:$AQ34,AZ$27),"")</f>
        <v/>
      </c>
      <c r="BA34" s="139" t="str">
        <f>IF(BA$27&lt;=個人正答数!$A11,COUNTIF($D34:$AQ34,BA$27),"")</f>
        <v/>
      </c>
      <c r="BB34" s="139" t="str">
        <f>IF(BB$27&lt;=個人正答数!$A11,COUNTIF($D34:$AQ34,BB$27),"")</f>
        <v/>
      </c>
      <c r="BC34" s="139" t="str">
        <f>IF(BC$27&lt;=個人正答数!$A11,COUNTIF($D34:$AQ34,BC$27),"")</f>
        <v/>
      </c>
      <c r="BD34" s="139" t="str">
        <f>IF(BD$27&lt;=個人正答数!$A11,COUNTIF($D34:$AQ34,BD$27),"")</f>
        <v/>
      </c>
      <c r="BE34" s="139" t="str">
        <f>IF(BE$27&lt;=個人正答数!$A11,COUNTIF($D34:$AQ34,BE$27),"")</f>
        <v/>
      </c>
      <c r="BF34" s="139" t="str">
        <f>IF(BF$27&lt;=個人正答数!$A11,COUNTIF($D34:$AQ34,BF$27),"")</f>
        <v/>
      </c>
      <c r="BG34" s="64" t="str">
        <f t="shared" si="3"/>
        <v/>
      </c>
      <c r="BH34" s="64" t="str">
        <f t="shared" si="4"/>
        <v/>
      </c>
      <c r="BI34" s="37" t="str">
        <f t="shared" si="5"/>
        <v/>
      </c>
      <c r="BJ34">
        <v>1</v>
      </c>
    </row>
    <row r="35" spans="1:65" ht="27" hidden="1" customHeight="1" x14ac:dyDescent="0.15">
      <c r="A35" s="174"/>
      <c r="B35" s="302"/>
      <c r="C35" s="69" t="s">
        <v>20</v>
      </c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  <c r="AI35" s="101"/>
      <c r="AJ35" s="101"/>
      <c r="AK35" s="101"/>
      <c r="AL35" s="101"/>
      <c r="AM35" s="101"/>
      <c r="AN35" s="101"/>
      <c r="AO35" s="101"/>
      <c r="AP35" s="101"/>
      <c r="AQ35" s="201"/>
      <c r="AR35" s="204" t="str">
        <f>IF(AR$27&lt;=個人正答数!$A12,COUNTIF($D35:$AQ35,AR$27),"")</f>
        <v/>
      </c>
      <c r="AS35" s="146" t="str">
        <f>IF(AS$27&lt;=個人正答数!$A12,COUNTIF($D35:$AQ35,AS$27),"")</f>
        <v/>
      </c>
      <c r="AT35" s="146" t="str">
        <f>IF(AT$27&lt;=個人正答数!$A12,COUNTIF($D35:$AQ35,AT$27),"")</f>
        <v/>
      </c>
      <c r="AU35" s="146" t="str">
        <f>IF(AU$27&lt;=個人正答数!$A12,COUNTIF($D35:$AQ35,AU$27),"")</f>
        <v/>
      </c>
      <c r="AV35" s="146" t="str">
        <f>IF(AV$27&lt;=個人正答数!$A12,COUNTIF($D35:$AQ35,AV$27),"")</f>
        <v/>
      </c>
      <c r="AW35" s="146" t="str">
        <f>IF(AW$27&lt;=個人正答数!$A12,COUNTIF($D35:$AQ35,AW$27),"")</f>
        <v/>
      </c>
      <c r="AX35" s="146" t="str">
        <f>IF(AX$27&lt;=個人正答数!$A12,COUNTIF($D35:$AQ35,AX$27),"")</f>
        <v/>
      </c>
      <c r="AY35" s="146" t="str">
        <f>IF(AY$27&lt;=個人正答数!$A12,COUNTIF($D35:$AQ35,AY$27),"")</f>
        <v/>
      </c>
      <c r="AZ35" s="146" t="str">
        <f>IF(AZ$27&lt;=個人正答数!$A12,COUNTIF($D35:$AQ35,AZ$27),"")</f>
        <v/>
      </c>
      <c r="BA35" s="146" t="str">
        <f>IF(BA$27&lt;=個人正答数!$A12,COUNTIF($D35:$AQ35,BA$27),"")</f>
        <v/>
      </c>
      <c r="BB35" s="146" t="str">
        <f>IF(BB$27&lt;=個人正答数!$A12,COUNTIF($D35:$AQ35,BB$27),"")</f>
        <v/>
      </c>
      <c r="BC35" s="146" t="str">
        <f>IF(BC$27&lt;=個人正答数!$A12,COUNTIF($D35:$AQ35,BC$27),"")</f>
        <v/>
      </c>
      <c r="BD35" s="146" t="str">
        <f>IF(BD$27&lt;=個人正答数!$A12,COUNTIF($D35:$AQ35,BD$27),"")</f>
        <v/>
      </c>
      <c r="BE35" s="147" t="str">
        <f>IF(BE$27&lt;=個人正答数!$A12,COUNTIF($D35:$AQ35,BE$27),"")</f>
        <v/>
      </c>
      <c r="BF35" s="147" t="str">
        <f>IF(BF$27&lt;=個人正答数!$A12,COUNTIF($D35:$AQ35,BF$27),"")</f>
        <v/>
      </c>
      <c r="BG35" s="66" t="str">
        <f t="shared" si="3"/>
        <v/>
      </c>
      <c r="BH35" s="66" t="str">
        <f t="shared" si="4"/>
        <v/>
      </c>
      <c r="BI35" s="40" t="str">
        <f t="shared" si="5"/>
        <v/>
      </c>
      <c r="BJ35">
        <v>1</v>
      </c>
    </row>
    <row r="36" spans="1:65" ht="27" hidden="1" customHeight="1" x14ac:dyDescent="0.15">
      <c r="A36" s="174"/>
      <c r="B36" s="300">
        <v>3</v>
      </c>
      <c r="C36" s="83" t="s">
        <v>24</v>
      </c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202"/>
      <c r="AR36" s="194" t="str">
        <f>IF(AR$27&lt;=個人正答数!$A13,COUNTIF($D36:$AQ36,AR$27),"")</f>
        <v/>
      </c>
      <c r="AS36" s="194" t="str">
        <f>IF(AS$27&lt;=個人正答数!$A13,COUNTIF($D36:$AQ36,AS$27),"")</f>
        <v/>
      </c>
      <c r="AT36" s="194" t="str">
        <f>IF(AT$27&lt;=個人正答数!$A13,COUNTIF($D36:$AQ36,AT$27),"")</f>
        <v/>
      </c>
      <c r="AU36" s="136" t="str">
        <f>IF(AU$27&lt;=個人正答数!$A13,COUNTIF($D36:$AQ36,AU$27),"")</f>
        <v/>
      </c>
      <c r="AV36" s="133" t="str">
        <f>IF(AV$27&lt;=個人正答数!$A13,COUNTIF($D36:$AQ36,AV$27),"")</f>
        <v/>
      </c>
      <c r="AW36" s="133" t="str">
        <f>IF(AW$27&lt;=個人正答数!$A13,COUNTIF($D36:$AQ36,AW$27),"")</f>
        <v/>
      </c>
      <c r="AX36" s="133" t="str">
        <f>IF(AX$27&lt;=個人正答数!$A13,COUNTIF($D36:$AQ36,AX$27),"")</f>
        <v/>
      </c>
      <c r="AY36" s="133" t="str">
        <f>IF(AY$27&lt;=個人正答数!$A13,COUNTIF($D36:$AQ36,AY$27),"")</f>
        <v/>
      </c>
      <c r="AZ36" s="133" t="str">
        <f>IF(AZ$27&lt;=個人正答数!$A13,COUNTIF($D36:$AQ36,AZ$27),"")</f>
        <v/>
      </c>
      <c r="BA36" s="133" t="str">
        <f>IF(BA$27&lt;=個人正答数!$A13,COUNTIF($D36:$AQ36,BA$27),"")</f>
        <v/>
      </c>
      <c r="BB36" s="133" t="str">
        <f>IF(BB$27&lt;=個人正答数!$A13,COUNTIF($D36:$AQ36,BB$27),"")</f>
        <v/>
      </c>
      <c r="BC36" s="135" t="str">
        <f>IF(BC$27&lt;=個人正答数!$A13,COUNTIF($D36:$AQ36,BC$27),"")</f>
        <v/>
      </c>
      <c r="BD36" s="135" t="str">
        <f>IF(BD$27&lt;=個人正答数!$A13,COUNTIF($D36:$AQ36,BD$27),"")</f>
        <v/>
      </c>
      <c r="BE36" s="135" t="str">
        <f>IF(BE$27&lt;=個人正答数!$A13,COUNTIF($D36:$AQ36,BE$27),"")</f>
        <v/>
      </c>
      <c r="BF36" s="135" t="str">
        <f>IF(BF$27&lt;=個人正答数!$A13,COUNTIF($D36:$AQ36,BF$27),"")</f>
        <v/>
      </c>
      <c r="BG36" s="85" t="str">
        <f t="shared" si="3"/>
        <v/>
      </c>
      <c r="BH36" s="85" t="str">
        <f t="shared" si="4"/>
        <v/>
      </c>
      <c r="BI36" s="77" t="str">
        <f t="shared" si="5"/>
        <v/>
      </c>
      <c r="BJ36">
        <v>1</v>
      </c>
    </row>
    <row r="37" spans="1:65" ht="27" hidden="1" customHeight="1" x14ac:dyDescent="0.15">
      <c r="A37" s="174"/>
      <c r="B37" s="301"/>
      <c r="C37" s="68" t="s">
        <v>21</v>
      </c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200"/>
      <c r="AR37" s="193" t="str">
        <f>IF(AR$27&lt;=個人正答数!$A14,COUNTIF($D37:$AQ37,AR$27),"")</f>
        <v/>
      </c>
      <c r="AS37" s="140" t="str">
        <f>IF(AS$27&lt;=個人正答数!$A14,COUNTIF($D37:$AQ37,AS$27),"")</f>
        <v/>
      </c>
      <c r="AT37" s="140" t="str">
        <f>IF(AT$27&lt;=個人正答数!$A14,COUNTIF($D37:$AQ37,AT$27),"")</f>
        <v/>
      </c>
      <c r="AU37" s="140" t="str">
        <f>IF(AU$27&lt;=個人正答数!$A14,COUNTIF($D37:$AQ37,AU$27),"")</f>
        <v/>
      </c>
      <c r="AV37" s="140" t="str">
        <f>IF(AV$27&lt;=個人正答数!$A14,COUNTIF($D37:$AQ37,AV$27),"")</f>
        <v/>
      </c>
      <c r="AW37" s="140" t="str">
        <f>IF(AW$27&lt;=個人正答数!$A14,COUNTIF($D37:$AQ37,AW$27),"")</f>
        <v/>
      </c>
      <c r="AX37" s="140" t="str">
        <f>IF(AX$27&lt;=個人正答数!$A14,COUNTIF($D37:$AQ37,AX$27),"")</f>
        <v/>
      </c>
      <c r="AY37" s="140" t="str">
        <f>IF(AY$27&lt;=個人正答数!$A14,COUNTIF($D37:$AQ37,AY$27),"")</f>
        <v/>
      </c>
      <c r="AZ37" s="140" t="str">
        <f>IF(AZ$27&lt;=個人正答数!$A14,COUNTIF($D37:$AQ37,AZ$27),"")</f>
        <v/>
      </c>
      <c r="BA37" s="140" t="str">
        <f>IF(BA$27&lt;=個人正答数!$A14,COUNTIF($D37:$AQ37,BA$27),"")</f>
        <v/>
      </c>
      <c r="BB37" s="139" t="str">
        <f>IF(BB$27&lt;=個人正答数!$A14,COUNTIF($D37:$AQ37,BB$27),"")</f>
        <v/>
      </c>
      <c r="BC37" s="139" t="str">
        <f>IF(BC$27&lt;=個人正答数!$A14,COUNTIF($D37:$AQ37,BC$27),"")</f>
        <v/>
      </c>
      <c r="BD37" s="139" t="str">
        <f>IF(BD$27&lt;=個人正答数!$A14,COUNTIF($D37:$AQ37,BD$27),"")</f>
        <v/>
      </c>
      <c r="BE37" s="139" t="str">
        <f>IF(BE$27&lt;=個人正答数!$A14,COUNTIF($D37:$AQ37,BE$27),"")</f>
        <v/>
      </c>
      <c r="BF37" s="139" t="str">
        <f>IF(BF$27&lt;=個人正答数!$A14,COUNTIF($D37:$AQ37,BF$27),"")</f>
        <v/>
      </c>
      <c r="BG37" s="64" t="str">
        <f t="shared" si="3"/>
        <v/>
      </c>
      <c r="BH37" s="64" t="str">
        <f t="shared" si="4"/>
        <v/>
      </c>
      <c r="BI37" s="37" t="str">
        <f t="shared" si="5"/>
        <v/>
      </c>
      <c r="BJ37">
        <v>1</v>
      </c>
    </row>
    <row r="38" spans="1:65" ht="27" hidden="1" customHeight="1" x14ac:dyDescent="0.15">
      <c r="A38" s="174"/>
      <c r="B38" s="301"/>
      <c r="C38" s="68" t="s">
        <v>39</v>
      </c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200"/>
      <c r="AR38" s="193" t="str">
        <f>IF(AR$27&lt;=個人正答数!$A15,COUNTIF($D38:$AQ38,AR$27),"")</f>
        <v/>
      </c>
      <c r="AS38" s="140" t="str">
        <f>IF(AS$27&lt;=個人正答数!$A15,COUNTIF($D38:$AQ38,AS$27),"")</f>
        <v/>
      </c>
      <c r="AT38" s="140" t="str">
        <f>IF(AT$27&lt;=個人正答数!$A15,COUNTIF($D38:$AQ38,AT$27),"")</f>
        <v/>
      </c>
      <c r="AU38" s="140" t="str">
        <f>IF(AU$27&lt;=個人正答数!$A15,COUNTIF($D38:$AQ38,AU$27),"")</f>
        <v/>
      </c>
      <c r="AV38" s="140" t="str">
        <f>IF(AV$27&lt;=個人正答数!$A15,COUNTIF($D38:$AQ38,AV$27),"")</f>
        <v/>
      </c>
      <c r="AW38" s="140" t="str">
        <f>IF(AW$27&lt;=個人正答数!$A15,COUNTIF($D38:$AQ38,AW$27),"")</f>
        <v/>
      </c>
      <c r="AX38" s="140" t="str">
        <f>IF(AX$27&lt;=個人正答数!$A15,COUNTIF($D38:$AQ38,AX$27),"")</f>
        <v/>
      </c>
      <c r="AY38" s="140" t="str">
        <f>IF(AY$27&lt;=個人正答数!$A15,COUNTIF($D38:$AQ38,AY$27),"")</f>
        <v/>
      </c>
      <c r="AZ38" s="140" t="str">
        <f>IF(AZ$27&lt;=個人正答数!$A15,COUNTIF($D38:$AQ38,AZ$27),"")</f>
        <v/>
      </c>
      <c r="BA38" s="140" t="str">
        <f>IF(BA$27&lt;=個人正答数!$A15,COUNTIF($D38:$AQ38,BA$27),"")</f>
        <v/>
      </c>
      <c r="BB38" s="140" t="str">
        <f>IF(BB$27&lt;=個人正答数!$A15,COUNTIF($D38:$AQ38,BB$27),"")</f>
        <v/>
      </c>
      <c r="BC38" s="139" t="str">
        <f>IF(BC$27&lt;=個人正答数!$A15,COUNTIF($D38:$AQ38,BC$27),"")</f>
        <v/>
      </c>
      <c r="BD38" s="139" t="str">
        <f>IF(BD$27&lt;=個人正答数!$A15,COUNTIF($D38:$AQ38,BD$27),"")</f>
        <v/>
      </c>
      <c r="BE38" s="139" t="str">
        <f>IF(BE$27&lt;=個人正答数!$A15,COUNTIF($D38:$AQ38,BE$27),"")</f>
        <v/>
      </c>
      <c r="BF38" s="139" t="str">
        <f>IF(BF$27&lt;=個人正答数!$A15,COUNTIF($D38:$AQ38,BF$27),"")</f>
        <v/>
      </c>
      <c r="BG38" s="64" t="str">
        <f t="shared" si="3"/>
        <v/>
      </c>
      <c r="BH38" s="64" t="str">
        <f t="shared" si="4"/>
        <v/>
      </c>
      <c r="BI38" s="37" t="str">
        <f t="shared" si="5"/>
        <v/>
      </c>
      <c r="BJ38">
        <v>1</v>
      </c>
    </row>
    <row r="39" spans="1:65" ht="27" hidden="1" customHeight="1" x14ac:dyDescent="0.15">
      <c r="A39" s="174"/>
      <c r="B39" s="302"/>
      <c r="C39" s="86" t="s">
        <v>20</v>
      </c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96"/>
      <c r="AR39" s="204" t="str">
        <f>IF(AR$27&lt;=個人正答数!$A16,COUNTIF($D39:$AQ39,AR$27),"")</f>
        <v/>
      </c>
      <c r="AS39" s="146" t="str">
        <f>IF(AS$27&lt;=個人正答数!$A16,COUNTIF($D39:$AQ39,AS$27),"")</f>
        <v/>
      </c>
      <c r="AT39" s="146" t="str">
        <f>IF(AT$27&lt;=個人正答数!$A16,COUNTIF($D39:$AQ39,AT$27),"")</f>
        <v/>
      </c>
      <c r="AU39" s="146" t="str">
        <f>IF(AU$27&lt;=個人正答数!$A16,COUNTIF($D39:$AQ39,AU$27),"")</f>
        <v/>
      </c>
      <c r="AV39" s="143" t="str">
        <f>IF(AV$27&lt;=個人正答数!$A16,COUNTIF($D39:$AQ39,AV$27),"")</f>
        <v/>
      </c>
      <c r="AW39" s="143" t="str">
        <f>IF(AW$27&lt;=個人正答数!$A16,COUNTIF($D39:$AQ39,AW$27),"")</f>
        <v/>
      </c>
      <c r="AX39" s="143" t="str">
        <f>IF(AX$27&lt;=個人正答数!$A16,COUNTIF($D39:$AQ39,AX$27),"")</f>
        <v/>
      </c>
      <c r="AY39" s="143" t="str">
        <f>IF(AY$27&lt;=個人正答数!$A16,COUNTIF($D39:$AQ39,AY$27),"")</f>
        <v/>
      </c>
      <c r="AZ39" s="143" t="str">
        <f>IF(AZ$27&lt;=個人正答数!$A16,COUNTIF($D39:$AQ39,AZ$27),"")</f>
        <v/>
      </c>
      <c r="BA39" s="143" t="str">
        <f>IF(BA$27&lt;=個人正答数!$A16,COUNTIF($D39:$AQ39,BA$27),"")</f>
        <v/>
      </c>
      <c r="BB39" s="143" t="str">
        <f>IF(BB$27&lt;=個人正答数!$A16,COUNTIF($D39:$AQ39,BB$27),"")</f>
        <v/>
      </c>
      <c r="BC39" s="143" t="str">
        <f>IF(BC$27&lt;=個人正答数!$A16,COUNTIF($D39:$AQ39,BC$27),"")</f>
        <v/>
      </c>
      <c r="BD39" s="143" t="str">
        <f>IF(BD$27&lt;=個人正答数!$A16,COUNTIF($D39:$AQ39,BD$27),"")</f>
        <v/>
      </c>
      <c r="BE39" s="143" t="str">
        <f>IF(BE$27&lt;=個人正答数!$A16,COUNTIF($D39:$AQ39,BE$27),"")</f>
        <v/>
      </c>
      <c r="BF39" s="143" t="str">
        <f>IF(BF$27&lt;=個人正答数!$A16,COUNTIF($D39:$AQ39,BF$27),"")</f>
        <v/>
      </c>
      <c r="BG39" s="71" t="str">
        <f t="shared" si="3"/>
        <v/>
      </c>
      <c r="BH39" s="71" t="str">
        <f t="shared" si="4"/>
        <v/>
      </c>
      <c r="BI39" s="72" t="str">
        <f t="shared" si="5"/>
        <v/>
      </c>
      <c r="BJ39">
        <v>1</v>
      </c>
    </row>
    <row r="40" spans="1:65" ht="27" hidden="1" customHeight="1" x14ac:dyDescent="0.15">
      <c r="A40" s="174"/>
      <c r="B40" s="300">
        <v>4</v>
      </c>
      <c r="C40" s="67" t="s">
        <v>24</v>
      </c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8"/>
      <c r="AL40" s="98"/>
      <c r="AM40" s="98"/>
      <c r="AN40" s="98"/>
      <c r="AO40" s="98"/>
      <c r="AP40" s="98"/>
      <c r="AQ40" s="195"/>
      <c r="AR40" s="194" t="str">
        <f>IF(AR$27&lt;=個人正答数!$A17,COUNTIF($D40:$AQ40,AR$27),"")</f>
        <v/>
      </c>
      <c r="AS40" s="136" t="str">
        <f>IF(AS$27&lt;=個人正答数!$A17,COUNTIF($D40:$AQ40,AS$27),"")</f>
        <v/>
      </c>
      <c r="AT40" s="136" t="str">
        <f>IF(AT$27&lt;=個人正答数!$A17,COUNTIF($D40:$AQ40,AT$27),"")</f>
        <v/>
      </c>
      <c r="AU40" s="136" t="str">
        <f>IF(AU$27&lt;=個人正答数!$A17,COUNTIF($D40:$AQ40,AU$27),"")</f>
        <v/>
      </c>
      <c r="AV40" s="133" t="str">
        <f>IF(AV$27&lt;=個人正答数!$A17,COUNTIF($D40:$AQ40,AV$27),"")</f>
        <v/>
      </c>
      <c r="AW40" s="133" t="str">
        <f>IF(AW$27&lt;=個人正答数!$A17,COUNTIF($D40:$AQ40,AW$27),"")</f>
        <v/>
      </c>
      <c r="AX40" s="133" t="str">
        <f>IF(AX$27&lt;=個人正答数!$A17,COUNTIF($D40:$AQ40,AX$27),"")</f>
        <v/>
      </c>
      <c r="AY40" s="133" t="str">
        <f>IF(AY$27&lt;=個人正答数!$A17,COUNTIF($D40:$AQ40,AY$27),"")</f>
        <v/>
      </c>
      <c r="AZ40" s="133" t="str">
        <f>IF(AZ$27&lt;=個人正答数!$A17,COUNTIF($D40:$AQ40,AZ$27),"")</f>
        <v/>
      </c>
      <c r="BA40" s="133" t="str">
        <f>IF(BA$27&lt;=個人正答数!$A17,COUNTIF($D40:$AQ40,BA$27),"")</f>
        <v/>
      </c>
      <c r="BB40" s="133" t="str">
        <f>IF(BB$27&lt;=個人正答数!$A17,COUNTIF($D40:$AQ40,BB$27),"")</f>
        <v/>
      </c>
      <c r="BC40" s="133" t="str">
        <f>IF(BC$27&lt;=個人正答数!$A17,COUNTIF($D40:$AQ40,BC$27),"")</f>
        <v/>
      </c>
      <c r="BD40" s="133" t="str">
        <f>IF(BD$27&lt;=個人正答数!$A17,COUNTIF($D40:$AQ40,BD$27),"")</f>
        <v/>
      </c>
      <c r="BE40" s="133" t="str">
        <f>IF(BE$27&lt;=個人正答数!$A17,COUNTIF($D40:$AQ40,BE$27),"")</f>
        <v/>
      </c>
      <c r="BF40" s="134" t="str">
        <f>IF(BF$27&lt;=個人正答数!$A17,COUNTIF($D40:$AQ40,BF$27),"")</f>
        <v/>
      </c>
      <c r="BG40" s="62" t="str">
        <f t="shared" si="3"/>
        <v/>
      </c>
      <c r="BH40" s="62" t="str">
        <f t="shared" si="4"/>
        <v/>
      </c>
      <c r="BI40" s="36" t="str">
        <f t="shared" si="5"/>
        <v/>
      </c>
      <c r="BJ40">
        <v>1</v>
      </c>
    </row>
    <row r="41" spans="1:65" ht="27" hidden="1" customHeight="1" x14ac:dyDescent="0.15">
      <c r="A41" s="174"/>
      <c r="B41" s="301"/>
      <c r="C41" s="68" t="s">
        <v>21</v>
      </c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200"/>
      <c r="AR41" s="193" t="str">
        <f>IF(AR$27&lt;=個人正答数!$A18,COUNTIF($D41:$AQ41,AR$27),"")</f>
        <v/>
      </c>
      <c r="AS41" s="140" t="str">
        <f>IF(AS$27&lt;=個人正答数!$A18,COUNTIF($D41:$AQ41,AS$27),"")</f>
        <v/>
      </c>
      <c r="AT41" s="140" t="str">
        <f>IF(AT$27&lt;=個人正答数!$A18,COUNTIF($D41:$AQ41,AT$27),"")</f>
        <v/>
      </c>
      <c r="AU41" s="140" t="str">
        <f>IF(AU$27&lt;=個人正答数!$A18,COUNTIF($D41:$AQ41,AU$27),"")</f>
        <v/>
      </c>
      <c r="AV41" s="136" t="str">
        <f>IF(AV$27&lt;=個人正答数!$A18,COUNTIF($D41:$AQ41,AV$27),"")</f>
        <v/>
      </c>
      <c r="AW41" s="136" t="str">
        <f>IF(AW$27&lt;=個人正答数!$A18,COUNTIF($D41:$AQ41,AW$27),"")</f>
        <v/>
      </c>
      <c r="AX41" s="136" t="str">
        <f>IF(AX$27&lt;=個人正答数!$A18,COUNTIF($D41:$AQ41,AX$27),"")</f>
        <v/>
      </c>
      <c r="AY41" s="136" t="str">
        <f>IF(AY$27&lt;=個人正答数!$A18,COUNTIF($D41:$AQ41,AY$27),"")</f>
        <v/>
      </c>
      <c r="AZ41" s="138" t="str">
        <f>IF(AZ$27&lt;=個人正答数!$A18,COUNTIF($D41:$AQ41,AZ$27),"")</f>
        <v/>
      </c>
      <c r="BA41" s="138" t="str">
        <f>IF(BA$27&lt;=個人正答数!$A18,COUNTIF($D41:$AQ41,BA$27),"")</f>
        <v/>
      </c>
      <c r="BB41" s="138" t="str">
        <f>IF(BB$27&lt;=個人正答数!$A18,COUNTIF($D41:$AQ41,BB$27),"")</f>
        <v/>
      </c>
      <c r="BC41" s="138" t="str">
        <f>IF(BC$27&lt;=個人正答数!$A18,COUNTIF($D41:$AQ41,BC$27),"")</f>
        <v/>
      </c>
      <c r="BD41" s="138" t="str">
        <f>IF(BD$27&lt;=個人正答数!$A18,COUNTIF($D41:$AQ41,BD$27),"")</f>
        <v/>
      </c>
      <c r="BE41" s="138" t="str">
        <f>IF(BE$27&lt;=個人正答数!$A18,COUNTIF($D41:$AQ41,BE$27),"")</f>
        <v/>
      </c>
      <c r="BF41" s="138" t="str">
        <f>IF(BF$27&lt;=個人正答数!$A18,COUNTIF($D41:$AQ41,BF$27),"")</f>
        <v/>
      </c>
      <c r="BG41" s="64" t="str">
        <f t="shared" si="3"/>
        <v/>
      </c>
      <c r="BH41" s="64" t="str">
        <f t="shared" si="4"/>
        <v/>
      </c>
      <c r="BI41" s="37" t="str">
        <f t="shared" si="5"/>
        <v/>
      </c>
      <c r="BJ41">
        <v>1</v>
      </c>
    </row>
    <row r="42" spans="1:65" ht="27" hidden="1" customHeight="1" x14ac:dyDescent="0.15">
      <c r="A42" s="174"/>
      <c r="B42" s="301"/>
      <c r="C42" s="68" t="s">
        <v>39</v>
      </c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200"/>
      <c r="AR42" s="140" t="str">
        <f>IF(AR$27&lt;=個人正答数!$A19,COUNTIF($D42:$AQ42,AR$27),"")</f>
        <v/>
      </c>
      <c r="AS42" s="193" t="str">
        <f>IF(AS$27&lt;=個人正答数!$A19,COUNTIF($D42:$AQ42,AS$27),"")</f>
        <v/>
      </c>
      <c r="AT42" s="140" t="str">
        <f>IF(AT$27&lt;=個人正答数!$A19,COUNTIF($D42:$AQ42,AT$27),"")</f>
        <v/>
      </c>
      <c r="AU42" s="140" t="str">
        <f>IF(AU$27&lt;=個人正答数!$A19,COUNTIF($D42:$AQ42,AU$27),"")</f>
        <v/>
      </c>
      <c r="AV42" s="141" t="str">
        <f>IF(AV$27&lt;=個人正答数!$A19,COUNTIF($D42:$AQ42,AV$27),"")</f>
        <v/>
      </c>
      <c r="AW42" s="141" t="str">
        <f>IF(AW$27&lt;=個人正答数!$A19,COUNTIF($D42:$AQ42,AW$27),"")</f>
        <v/>
      </c>
      <c r="AX42" s="141" t="str">
        <f>IF(AX$27&lt;=個人正答数!$A19,COUNTIF($D42:$AQ42,AX$27),"")</f>
        <v/>
      </c>
      <c r="AY42" s="141" t="str">
        <f>IF(AY$27&lt;=個人正答数!$A19,COUNTIF($D42:$AQ42,AY$27),"")</f>
        <v/>
      </c>
      <c r="AZ42" s="141" t="str">
        <f>IF(AZ$27&lt;=個人正答数!$A19,COUNTIF($D42:$AQ42,AZ$27),"")</f>
        <v/>
      </c>
      <c r="BA42" s="141" t="str">
        <f>IF(BA$27&lt;=個人正答数!$A19,COUNTIF($D42:$AQ42,BA$27),"")</f>
        <v/>
      </c>
      <c r="BB42" s="141" t="str">
        <f>IF(BB$27&lt;=個人正答数!$A19,COUNTIF($D42:$AQ42,BB$27),"")</f>
        <v/>
      </c>
      <c r="BC42" s="141" t="str">
        <f>IF(BC$27&lt;=個人正答数!$A19,COUNTIF($D42:$AQ42,BC$27),"")</f>
        <v/>
      </c>
      <c r="BD42" s="141" t="str">
        <f>IF(BD$27&lt;=個人正答数!$A19,COUNTIF($D42:$AQ42,BD$27),"")</f>
        <v/>
      </c>
      <c r="BE42" s="139" t="str">
        <f>IF(BE$27&lt;=個人正答数!$A19,COUNTIF($D42:$AQ42,BE$27),"")</f>
        <v/>
      </c>
      <c r="BF42" s="139" t="str">
        <f>IF(BF$27&lt;=個人正答数!$A19,COUNTIF($D42:$AQ42,BF$27),"")</f>
        <v/>
      </c>
      <c r="BG42" s="64" t="str">
        <f t="shared" si="3"/>
        <v/>
      </c>
      <c r="BH42" s="64" t="str">
        <f t="shared" si="4"/>
        <v/>
      </c>
      <c r="BI42" s="37" t="str">
        <f t="shared" si="5"/>
        <v/>
      </c>
      <c r="BJ42">
        <v>1</v>
      </c>
    </row>
    <row r="43" spans="1:65" ht="27" hidden="1" customHeight="1" x14ac:dyDescent="0.15">
      <c r="A43" s="175"/>
      <c r="B43" s="302"/>
      <c r="C43" s="69" t="s">
        <v>20</v>
      </c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1"/>
      <c r="AK43" s="101"/>
      <c r="AL43" s="101"/>
      <c r="AM43" s="101"/>
      <c r="AN43" s="101"/>
      <c r="AO43" s="101"/>
      <c r="AP43" s="101"/>
      <c r="AQ43" s="201"/>
      <c r="AR43" s="146" t="str">
        <f>IF(AR$27&lt;=個人正答数!$A20,COUNTIF($D43:$AQ43,AR$27),"")</f>
        <v/>
      </c>
      <c r="AS43" s="146" t="str">
        <f>IF(AS$27&lt;=個人正答数!$A20,COUNTIF($D43:$AQ43,AS$27),"")</f>
        <v/>
      </c>
      <c r="AT43" s="204" t="str">
        <f>IF(AT$27&lt;=個人正答数!$A20,COUNTIF($D43:$AQ43,AT$27),"")</f>
        <v/>
      </c>
      <c r="AU43" s="146" t="str">
        <f>IF(AU$27&lt;=個人正答数!$A20,COUNTIF($D43:$AQ43,AU$27),"")</f>
        <v/>
      </c>
      <c r="AV43" s="146" t="str">
        <f>IF(AV$27&lt;=個人正答数!$A20,COUNTIF($D43:$AQ43,AV$27),"")</f>
        <v/>
      </c>
      <c r="AW43" s="147" t="str">
        <f>IF(AW$27&lt;=個人正答数!$A20,COUNTIF($D43:$AQ43,AW$27),"")</f>
        <v/>
      </c>
      <c r="AX43" s="147" t="str">
        <f>IF(AX$27&lt;=個人正答数!$A20,COUNTIF($D43:$AQ43,AX$27),"")</f>
        <v/>
      </c>
      <c r="AY43" s="147" t="str">
        <f>IF(AY$27&lt;=個人正答数!$A20,COUNTIF($D43:$AQ43,AY$27),"")</f>
        <v/>
      </c>
      <c r="AZ43" s="147" t="str">
        <f>IF(AZ$27&lt;=個人正答数!$A20,COUNTIF($D43:$AQ43,AZ$27),"")</f>
        <v/>
      </c>
      <c r="BA43" s="148" t="str">
        <f>IF(BA$27&lt;=個人正答数!$A20,COUNTIF($D43:$AQ43,BA$27),"")</f>
        <v/>
      </c>
      <c r="BB43" s="148" t="str">
        <f>IF(BB$27&lt;=個人正答数!$A20,COUNTIF($D43:$AQ43,BB$27),"")</f>
        <v/>
      </c>
      <c r="BC43" s="148" t="str">
        <f>IF(BC$27&lt;=個人正答数!$A20,COUNTIF($D43:$AQ43,BC$27),"")</f>
        <v/>
      </c>
      <c r="BD43" s="148" t="str">
        <f>IF(BD$27&lt;=個人正答数!$A20,COUNTIF($D43:$AQ43,BD$27),"")</f>
        <v/>
      </c>
      <c r="BE43" s="148" t="str">
        <f>IF(BE$27&lt;=個人正答数!$A20,COUNTIF($D43:$AQ43,BE$27),"")</f>
        <v/>
      </c>
      <c r="BF43" s="148" t="str">
        <f>IF(BF$27&lt;=個人正答数!$A20,COUNTIF($D43:$AQ43,BF$27),"")</f>
        <v/>
      </c>
      <c r="BG43" s="66" t="str">
        <f t="shared" si="3"/>
        <v/>
      </c>
      <c r="BH43" s="66" t="str">
        <f t="shared" si="4"/>
        <v/>
      </c>
      <c r="BI43" s="40" t="str">
        <f t="shared" si="5"/>
        <v/>
      </c>
      <c r="BJ43">
        <v>1</v>
      </c>
    </row>
    <row r="44" spans="1:65" ht="6.75" customHeight="1" x14ac:dyDescent="0.15">
      <c r="A44" s="208"/>
      <c r="B44" s="20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1"/>
    </row>
    <row r="45" spans="1:65" ht="27" customHeight="1" x14ac:dyDescent="0.15">
      <c r="A45" s="287" t="s">
        <v>5</v>
      </c>
      <c r="B45" s="288"/>
      <c r="C45" s="289"/>
      <c r="D45" s="14">
        <f>個人正答数!Y22</f>
        <v>0</v>
      </c>
      <c r="E45" s="14">
        <f>個人正答数!Z22</f>
        <v>0</v>
      </c>
      <c r="F45" s="14">
        <f>個人正答数!AA22</f>
        <v>0</v>
      </c>
      <c r="G45" s="14">
        <f>個人正答数!AB22</f>
        <v>0</v>
      </c>
      <c r="H45" s="14">
        <f>個人正答数!AC22</f>
        <v>0</v>
      </c>
      <c r="I45" s="14">
        <f>個人正答数!AD22</f>
        <v>0</v>
      </c>
      <c r="J45" s="14">
        <f>個人正答数!AE22</f>
        <v>0</v>
      </c>
      <c r="K45" s="14">
        <f>個人正答数!AF22</f>
        <v>0</v>
      </c>
      <c r="L45" s="14">
        <f>個人正答数!AG22</f>
        <v>0</v>
      </c>
      <c r="M45" s="14">
        <f>個人正答数!AH22</f>
        <v>0</v>
      </c>
      <c r="N45" s="14">
        <f>個人正答数!AI22</f>
        <v>0</v>
      </c>
      <c r="O45" s="14">
        <f>個人正答数!AJ22</f>
        <v>0</v>
      </c>
      <c r="P45" s="14">
        <f>個人正答数!AK22</f>
        <v>0</v>
      </c>
      <c r="Q45" s="14">
        <f>個人正答数!AL22</f>
        <v>0</v>
      </c>
      <c r="R45" s="14">
        <f>個人正答数!AM22</f>
        <v>0</v>
      </c>
      <c r="S45" s="14">
        <f>個人正答数!AN22</f>
        <v>0</v>
      </c>
      <c r="T45" s="14">
        <f>個人正答数!AO22</f>
        <v>0</v>
      </c>
      <c r="U45" s="14">
        <f>個人正答数!AP22</f>
        <v>0</v>
      </c>
      <c r="V45" s="14">
        <f>個人正答数!AQ22</f>
        <v>0</v>
      </c>
      <c r="W45" s="14">
        <f>個人正答数!AR22</f>
        <v>0</v>
      </c>
      <c r="X45" s="14">
        <f>個人正答数!AS22</f>
        <v>0</v>
      </c>
      <c r="Y45" s="14">
        <f>個人正答数!AT22</f>
        <v>0</v>
      </c>
      <c r="Z45" s="14">
        <f>個人正答数!AU22</f>
        <v>0</v>
      </c>
      <c r="AA45" s="14">
        <f>個人正答数!AV22</f>
        <v>0</v>
      </c>
      <c r="AB45" s="14">
        <f>個人正答数!AW22</f>
        <v>0</v>
      </c>
      <c r="AC45" s="14">
        <f>個人正答数!AX22</f>
        <v>0</v>
      </c>
      <c r="AD45" s="14">
        <f>個人正答数!AY22</f>
        <v>0</v>
      </c>
      <c r="AE45" s="14">
        <f>個人正答数!AZ22</f>
        <v>0</v>
      </c>
      <c r="AF45" s="14">
        <f>個人正答数!BA22</f>
        <v>0</v>
      </c>
      <c r="AG45" s="14">
        <f>個人正答数!BB22</f>
        <v>0</v>
      </c>
      <c r="AH45" s="14">
        <f>個人正答数!BC22</f>
        <v>0</v>
      </c>
      <c r="AI45" s="14">
        <f>個人正答数!BD22</f>
        <v>0</v>
      </c>
      <c r="AJ45" s="14">
        <f>個人正答数!BE22</f>
        <v>0</v>
      </c>
      <c r="AK45" s="14">
        <f>個人正答数!BF22</f>
        <v>0</v>
      </c>
      <c r="AL45" s="14">
        <f>個人正答数!BG22</f>
        <v>0</v>
      </c>
      <c r="AM45" s="14">
        <f>個人正答数!BH22</f>
        <v>0</v>
      </c>
      <c r="AN45" s="14">
        <f>個人正答数!BI22</f>
        <v>0</v>
      </c>
      <c r="AO45" s="14">
        <f>個人正答数!BJ22</f>
        <v>0</v>
      </c>
      <c r="AP45" s="14">
        <f>個人正答数!BK22</f>
        <v>0</v>
      </c>
      <c r="AQ45" s="14">
        <f>個人正答数!BL22</f>
        <v>0</v>
      </c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1"/>
    </row>
    <row r="46" spans="1:65" ht="19.5" customHeight="1" x14ac:dyDescent="0.15">
      <c r="A46" s="2"/>
      <c r="B46" s="3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</row>
    <row r="47" spans="1:65" ht="33" hidden="1" customHeight="1" x14ac:dyDescent="0.15">
      <c r="A47" s="303" t="s">
        <v>33</v>
      </c>
      <c r="B47" s="303"/>
      <c r="C47" s="303"/>
      <c r="D47" s="19"/>
      <c r="E47" s="19"/>
      <c r="AV47" s="97"/>
    </row>
    <row r="48" spans="1:65" ht="18" hidden="1" customHeight="1" x14ac:dyDescent="0.15">
      <c r="A48" s="294" t="s">
        <v>2</v>
      </c>
      <c r="B48" s="296" t="s">
        <v>0</v>
      </c>
      <c r="C48" s="297"/>
      <c r="D48" s="305" t="s">
        <v>1</v>
      </c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306"/>
      <c r="P48" s="306"/>
      <c r="Q48" s="306"/>
      <c r="R48" s="306"/>
      <c r="S48" s="306"/>
      <c r="T48" s="306"/>
      <c r="U48" s="306"/>
      <c r="V48" s="306"/>
      <c r="W48" s="306"/>
      <c r="X48" s="306"/>
      <c r="Y48" s="306"/>
      <c r="Z48" s="306"/>
      <c r="AA48" s="306"/>
      <c r="AB48" s="306"/>
      <c r="AC48" s="306"/>
      <c r="AD48" s="306"/>
      <c r="AE48" s="306"/>
      <c r="AF48" s="306"/>
      <c r="AG48" s="306"/>
      <c r="AH48" s="306"/>
      <c r="AI48" s="306"/>
      <c r="AJ48" s="306"/>
      <c r="AK48" s="306"/>
      <c r="AL48" s="306"/>
      <c r="AM48" s="306"/>
      <c r="AN48" s="306"/>
      <c r="AO48" s="306"/>
      <c r="AP48" s="306"/>
      <c r="AQ48" s="307"/>
      <c r="AR48" s="293" t="s">
        <v>14</v>
      </c>
      <c r="AS48" s="293"/>
      <c r="AT48" s="293"/>
      <c r="AU48" s="293"/>
      <c r="AV48" s="293"/>
      <c r="AW48" s="293"/>
      <c r="AX48" s="293"/>
      <c r="AY48" s="293"/>
      <c r="AZ48" s="293"/>
      <c r="BA48" s="293"/>
      <c r="BB48" s="293"/>
      <c r="BC48" s="293"/>
      <c r="BD48" s="293"/>
      <c r="BE48" s="293"/>
      <c r="BF48" s="293"/>
      <c r="BG48" s="293"/>
      <c r="BH48" s="293"/>
      <c r="BI48" s="293"/>
      <c r="BJ48" s="293"/>
      <c r="BK48" s="95"/>
      <c r="BL48" s="96"/>
      <c r="BM48" s="96"/>
    </row>
    <row r="49" spans="1:62" ht="19.5" hidden="1" customHeight="1" thickBot="1" x14ac:dyDescent="0.2">
      <c r="A49" s="295"/>
      <c r="B49" s="298"/>
      <c r="C49" s="299"/>
      <c r="D49" s="6">
        <v>1</v>
      </c>
      <c r="E49" s="6">
        <v>2</v>
      </c>
      <c r="F49" s="6">
        <v>3</v>
      </c>
      <c r="G49" s="6">
        <v>4</v>
      </c>
      <c r="H49" s="6">
        <v>5</v>
      </c>
      <c r="I49" s="6">
        <v>6</v>
      </c>
      <c r="J49" s="6">
        <v>7</v>
      </c>
      <c r="K49" s="6">
        <v>8</v>
      </c>
      <c r="L49" s="6">
        <v>9</v>
      </c>
      <c r="M49" s="6">
        <v>10</v>
      </c>
      <c r="N49" s="6">
        <v>11</v>
      </c>
      <c r="O49" s="6">
        <v>12</v>
      </c>
      <c r="P49" s="6">
        <v>13</v>
      </c>
      <c r="Q49" s="6">
        <v>14</v>
      </c>
      <c r="R49" s="6">
        <v>15</v>
      </c>
      <c r="S49" s="6">
        <v>16</v>
      </c>
      <c r="T49" s="6">
        <v>17</v>
      </c>
      <c r="U49" s="6">
        <v>18</v>
      </c>
      <c r="V49" s="6">
        <v>19</v>
      </c>
      <c r="W49" s="6">
        <v>20</v>
      </c>
      <c r="X49" s="6">
        <v>21</v>
      </c>
      <c r="Y49" s="6">
        <v>22</v>
      </c>
      <c r="Z49" s="6">
        <v>23</v>
      </c>
      <c r="AA49" s="6">
        <v>24</v>
      </c>
      <c r="AB49" s="6">
        <v>25</v>
      </c>
      <c r="AC49" s="6">
        <v>26</v>
      </c>
      <c r="AD49" s="6">
        <v>27</v>
      </c>
      <c r="AE49" s="6">
        <v>28</v>
      </c>
      <c r="AF49" s="6">
        <v>29</v>
      </c>
      <c r="AG49" s="6">
        <v>30</v>
      </c>
      <c r="AH49" s="6">
        <v>31</v>
      </c>
      <c r="AI49" s="6">
        <v>32</v>
      </c>
      <c r="AJ49" s="6">
        <v>33</v>
      </c>
      <c r="AK49" s="6">
        <v>34</v>
      </c>
      <c r="AL49" s="6">
        <v>35</v>
      </c>
      <c r="AM49" s="6">
        <v>36</v>
      </c>
      <c r="AN49" s="6">
        <v>37</v>
      </c>
      <c r="AO49" s="6">
        <v>38</v>
      </c>
      <c r="AP49" s="6">
        <v>39</v>
      </c>
      <c r="AQ49" s="6">
        <v>40</v>
      </c>
      <c r="AR49" s="7">
        <v>1</v>
      </c>
      <c r="AS49" s="7">
        <v>2</v>
      </c>
      <c r="AT49" s="7">
        <v>3</v>
      </c>
      <c r="AU49" s="7">
        <v>4</v>
      </c>
      <c r="AV49" s="7">
        <v>5</v>
      </c>
      <c r="AW49" s="7">
        <v>6</v>
      </c>
      <c r="AX49" s="7">
        <v>7</v>
      </c>
      <c r="AY49" s="8">
        <v>8</v>
      </c>
      <c r="AZ49" s="7">
        <v>9</v>
      </c>
      <c r="BA49" s="7">
        <v>10</v>
      </c>
      <c r="BB49" s="7">
        <v>11</v>
      </c>
      <c r="BC49" s="7">
        <v>12</v>
      </c>
      <c r="BD49" s="7">
        <v>13</v>
      </c>
      <c r="BE49" s="7">
        <v>14</v>
      </c>
      <c r="BF49" s="7">
        <v>15</v>
      </c>
      <c r="BG49" s="7">
        <v>16</v>
      </c>
      <c r="BH49" s="7">
        <v>99</v>
      </c>
      <c r="BI49" s="9">
        <v>0</v>
      </c>
      <c r="BJ49" s="6" t="s">
        <v>3</v>
      </c>
    </row>
    <row r="50" spans="1:62" ht="27" hidden="1" customHeight="1" thickBot="1" x14ac:dyDescent="0.2">
      <c r="A50" s="290" t="s">
        <v>33</v>
      </c>
      <c r="B50" s="300">
        <v>1</v>
      </c>
      <c r="C50" s="90" t="s">
        <v>24</v>
      </c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149" t="str">
        <f>IF(AR$49&lt;=個人正答数!$A27,COUNTIF($D50:$AQ50,AR$49),"")</f>
        <v/>
      </c>
      <c r="AS50" s="150" t="str">
        <f>IF(AS$49&lt;=個人正答数!$A27,COUNTIF($D50:$AQ50,AS$49),"")</f>
        <v/>
      </c>
      <c r="AT50" s="149" t="str">
        <f>IF(AT$49&lt;=個人正答数!$A27,COUNTIF($D50:$AQ50,AT$49),"")</f>
        <v/>
      </c>
      <c r="AU50" s="168" t="str">
        <f>IF(AU$49&lt;=個人正答数!$A27,COUNTIF($D50:$AQ50,AU$49),"")</f>
        <v/>
      </c>
      <c r="AV50" s="151" t="str">
        <f>IF(AV$49&lt;=個人正答数!$A27,COUNTIF($D50:$AQ50,AV$49),"")</f>
        <v/>
      </c>
      <c r="AW50" s="152" t="str">
        <f>IF(AW$49&lt;=個人正答数!$A27,COUNTIF($D50:$AQ50,AW$49),"")</f>
        <v/>
      </c>
      <c r="AX50" s="151" t="str">
        <f>IF(AX$49&lt;=個人正答数!$A27,COUNTIF($D50:$AQ50,AX$49),"")</f>
        <v/>
      </c>
      <c r="AY50" s="153" t="str">
        <f>IF(AY$49&lt;=個人正答数!$A27,COUNTIF($D50:$AQ50,AY$49),"")</f>
        <v/>
      </c>
      <c r="AZ50" s="151" t="str">
        <f>IF(AZ$49&lt;=個人正答数!$A27,COUNTIF($D50:$AQ50,AZ$49),"")</f>
        <v/>
      </c>
      <c r="BA50" s="152" t="str">
        <f>IF(BA$49&lt;=個人正答数!$A27,COUNTIF($D50:$AQ50,BA$49),"")</f>
        <v/>
      </c>
      <c r="BB50" s="151" t="str">
        <f>IF(BB$49&lt;=個人正答数!$A27,COUNTIF($D50:$AQ50,BB$49),"")</f>
        <v/>
      </c>
      <c r="BC50" s="151" t="str">
        <f>IF(BC$49&lt;=個人正答数!$A27,COUNTIF($D50:$AQ50,BC$49),"")</f>
        <v/>
      </c>
      <c r="BD50" s="151" t="str">
        <f>IF(BD$49&lt;=個人正答数!$A27,COUNTIF($D50:$AQ50,BD$49),"")</f>
        <v/>
      </c>
      <c r="BE50" s="154" t="str">
        <f>IF(BE$49&lt;=個人正答数!$A27,COUNTIF($D50:$AQ50,BE$49),"")</f>
        <v/>
      </c>
      <c r="BF50" s="154" t="str">
        <f>IF(BF$49&lt;=個人正答数!$A27,COUNTIF($D50:$AQ50,BF$49),"")</f>
        <v/>
      </c>
      <c r="BG50" s="154" t="str">
        <f>IF(BG$49&lt;=個人正答数!$A27,COUNTIF($D50:$AQ50,BG$49),"")</f>
        <v/>
      </c>
      <c r="BH50" s="62">
        <f t="shared" ref="BH50:BI66" si="6">COUNTIF($D50:$AQ50,BG$27)</f>
        <v>0</v>
      </c>
      <c r="BI50" s="62">
        <f t="shared" si="6"/>
        <v>0</v>
      </c>
      <c r="BJ50" s="36">
        <f t="shared" ref="BJ50:BJ66" si="7">SUM(AR50:BI50)</f>
        <v>0</v>
      </c>
    </row>
    <row r="51" spans="1:62" ht="27" hidden="1" customHeight="1" thickBot="1" x14ac:dyDescent="0.2">
      <c r="A51" s="291"/>
      <c r="B51" s="301"/>
      <c r="C51" s="91" t="s">
        <v>21</v>
      </c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/>
      <c r="AO51" s="99"/>
      <c r="AP51" s="99"/>
      <c r="AQ51" s="99"/>
      <c r="AR51" s="168" t="str">
        <f>IF(AR$49&lt;=個人正答数!$A28,COUNTIF($D51:$AQ51,AR$49),"")</f>
        <v/>
      </c>
      <c r="AS51" s="155" t="str">
        <f>IF(AS$49&lt;=個人正答数!$A28,COUNTIF($D51:$AQ51,AS$49),"")</f>
        <v/>
      </c>
      <c r="AT51" s="156" t="str">
        <f>IF(AT$49&lt;=個人正答数!$A28,COUNTIF($D51:$AQ51,AT$49),"")</f>
        <v/>
      </c>
      <c r="AU51" s="156" t="str">
        <f>IF(AU$49&lt;=個人正答数!$A28,COUNTIF($D51:$AQ51,AU$49),"")</f>
        <v/>
      </c>
      <c r="AV51" s="157" t="str">
        <f>IF(AV$49&lt;=個人正答数!$A28,COUNTIF($D51:$AQ51,AV$49),"")</f>
        <v/>
      </c>
      <c r="AW51" s="156" t="str">
        <f>IF(AW$49&lt;=個人正答数!$A28,COUNTIF($D51:$AQ51,AW$49),"")</f>
        <v/>
      </c>
      <c r="AX51" s="158" t="str">
        <f>IF(AX$49&lt;=個人正答数!$A28,COUNTIF($D51:$AQ51,AX$49),"")</f>
        <v/>
      </c>
      <c r="AY51" s="158" t="str">
        <f>IF(AY$49&lt;=個人正答数!$A28,COUNTIF($D51:$AQ51,AY$49),"")</f>
        <v/>
      </c>
      <c r="AZ51" s="159" t="str">
        <f>IF(AZ$49&lt;=個人正答数!$A28,COUNTIF($D51:$AQ51,AZ$49),"")</f>
        <v/>
      </c>
      <c r="BA51" s="158" t="str">
        <f>IF(BA$49&lt;=個人正答数!$A28,COUNTIF($D51:$AQ51,BA$49),"")</f>
        <v/>
      </c>
      <c r="BB51" s="160" t="str">
        <f>IF(BB$49&lt;=個人正答数!$A28,COUNTIF($D51:$AQ51,BB$49),"")</f>
        <v/>
      </c>
      <c r="BC51" s="160" t="str">
        <f>IF(BC$49&lt;=個人正答数!$A28,COUNTIF($D51:$AQ51,BC$49),"")</f>
        <v/>
      </c>
      <c r="BD51" s="160" t="str">
        <f>IF(BD$49&lt;=個人正答数!$A28,COUNTIF($D51:$AQ51,BD$49),"")</f>
        <v/>
      </c>
      <c r="BE51" s="160" t="str">
        <f>IF(BE$49&lt;=個人正答数!$A28,COUNTIF($D51:$AQ51,BE$49),"")</f>
        <v/>
      </c>
      <c r="BF51" s="160" t="str">
        <f>IF(BF$49&lt;=個人正答数!$A28,COUNTIF($D51:$AQ51,BF$49),"")</f>
        <v/>
      </c>
      <c r="BG51" s="160" t="str">
        <f>IF(BG$49&lt;=個人正答数!$A28,COUNTIF($D51:$AQ51,BG$49),"")</f>
        <v/>
      </c>
      <c r="BH51" s="64">
        <f t="shared" si="6"/>
        <v>0</v>
      </c>
      <c r="BI51" s="64">
        <f t="shared" si="6"/>
        <v>0</v>
      </c>
      <c r="BJ51" s="37">
        <f t="shared" si="7"/>
        <v>0</v>
      </c>
    </row>
    <row r="52" spans="1:62" ht="27" hidden="1" customHeight="1" thickBot="1" x14ac:dyDescent="0.2">
      <c r="A52" s="291"/>
      <c r="B52" s="301"/>
      <c r="C52" s="91" t="s">
        <v>22</v>
      </c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156" t="str">
        <f>IF(AR$49&lt;=個人正答数!$A29,COUNTIF($D52:$AQ52,AR$49),"")</f>
        <v/>
      </c>
      <c r="AS52" s="168" t="str">
        <f>IF(AS$49&lt;=個人正答数!$A29,COUNTIF($D52:$AQ52,AS$49),"")</f>
        <v/>
      </c>
      <c r="AT52" s="156" t="str">
        <f>IF(AT$49&lt;=個人正答数!$A29,COUNTIF($D52:$AQ52,AT$49),"")</f>
        <v/>
      </c>
      <c r="AU52" s="156" t="str">
        <f>IF(AU$49&lt;=個人正答数!$A29,COUNTIF($D52:$AQ52,AU$49),"")</f>
        <v/>
      </c>
      <c r="AV52" s="160" t="str">
        <f>IF(AV$49&lt;=個人正答数!$A29,COUNTIF($D52:$AQ52,AV$49),"")</f>
        <v/>
      </c>
      <c r="AW52" s="160" t="str">
        <f>IF(AW$49&lt;=個人正答数!$A29,COUNTIF($D52:$AQ52,AW$49),"")</f>
        <v/>
      </c>
      <c r="AX52" s="160" t="str">
        <f>IF(AX$49&lt;=個人正答数!$A29,COUNTIF($D52:$AQ52,AX$49),"")</f>
        <v/>
      </c>
      <c r="AY52" s="160" t="str">
        <f>IF(AY$49&lt;=個人正答数!$A29,COUNTIF($D52:$AQ52,AY$49),"")</f>
        <v/>
      </c>
      <c r="AZ52" s="160" t="str">
        <f>IF(AZ$49&lt;=個人正答数!$A29,COUNTIF($D52:$AQ52,AZ$49),"")</f>
        <v/>
      </c>
      <c r="BA52" s="160" t="str">
        <f>IF(BA$49&lt;=個人正答数!$A29,COUNTIF($D52:$AQ52,BA$49),"")</f>
        <v/>
      </c>
      <c r="BB52" s="160" t="str">
        <f>IF(BB$49&lt;=個人正答数!$A29,COUNTIF($D52:$AQ52,BB$49),"")</f>
        <v/>
      </c>
      <c r="BC52" s="160" t="str">
        <f>IF(BC$49&lt;=個人正答数!$A29,COUNTIF($D52:$AQ52,BC$49),"")</f>
        <v/>
      </c>
      <c r="BD52" s="160" t="str">
        <f>IF(BD$49&lt;=個人正答数!$A29,COUNTIF($D52:$AQ52,BD$49),"")</f>
        <v/>
      </c>
      <c r="BE52" s="160" t="str">
        <f>IF(BE$49&lt;=個人正答数!$A29,COUNTIF($D52:$AQ52,BE$49),"")</f>
        <v/>
      </c>
      <c r="BF52" s="160" t="str">
        <f>IF(BF$49&lt;=個人正答数!$A29,COUNTIF($D52:$AQ52,BF$49),"")</f>
        <v/>
      </c>
      <c r="BG52" s="160" t="str">
        <f>IF(BG$49&lt;=個人正答数!$A29,COUNTIF($D52:$AQ52,BG$49),"")</f>
        <v/>
      </c>
      <c r="BH52" s="64">
        <f t="shared" si="6"/>
        <v>0</v>
      </c>
      <c r="BI52" s="64">
        <f t="shared" si="6"/>
        <v>0</v>
      </c>
      <c r="BJ52" s="37">
        <f t="shared" si="7"/>
        <v>0</v>
      </c>
    </row>
    <row r="53" spans="1:62" ht="27" hidden="1" customHeight="1" thickBot="1" x14ac:dyDescent="0.2">
      <c r="A53" s="291"/>
      <c r="B53" s="301"/>
      <c r="C53" s="91" t="s">
        <v>29</v>
      </c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99"/>
      <c r="AA53" s="99"/>
      <c r="AB53" s="99"/>
      <c r="AC53" s="99"/>
      <c r="AD53" s="99"/>
      <c r="AE53" s="99"/>
      <c r="AF53" s="99"/>
      <c r="AG53" s="99"/>
      <c r="AH53" s="99"/>
      <c r="AI53" s="99"/>
      <c r="AJ53" s="99"/>
      <c r="AK53" s="99"/>
      <c r="AL53" s="99"/>
      <c r="AM53" s="99"/>
      <c r="AN53" s="99"/>
      <c r="AO53" s="99"/>
      <c r="AP53" s="99"/>
      <c r="AQ53" s="99"/>
      <c r="AR53" s="168" t="str">
        <f>IF(AR$49&lt;=個人正答数!$A30,COUNTIF($D53:$AQ53,AR$49),"")</f>
        <v/>
      </c>
      <c r="AS53" s="155" t="str">
        <f>IF(AS$49&lt;=個人正答数!$A30,COUNTIF($D53:$AQ53,AS$49),"")</f>
        <v/>
      </c>
      <c r="AT53" s="156" t="str">
        <f>IF(AT$49&lt;=個人正答数!$A30,COUNTIF($D53:$AQ53,AT$49),"")</f>
        <v/>
      </c>
      <c r="AU53" s="156" t="str">
        <f>IF(AU$49&lt;=個人正答数!$A30,COUNTIF($D53:$AQ53,AU$49),"")</f>
        <v/>
      </c>
      <c r="AV53" s="158" t="str">
        <f>IF(AV$49&lt;=個人正答数!$A30,COUNTIF($D53:$AQ53,AV$49),"")</f>
        <v/>
      </c>
      <c r="AW53" s="158" t="str">
        <f>IF(AW$49&lt;=個人正答数!$A30,COUNTIF($D53:$AQ53,AW$49),"")</f>
        <v/>
      </c>
      <c r="AX53" s="158" t="str">
        <f>IF(AX$49&lt;=個人正答数!$A30,COUNTIF($D53:$AQ53,AX$49),"")</f>
        <v/>
      </c>
      <c r="AY53" s="158" t="str">
        <f>IF(AY$49&lt;=個人正答数!$A30,COUNTIF($D53:$AQ53,AY$49),"")</f>
        <v/>
      </c>
      <c r="AZ53" s="160" t="str">
        <f>IF(AZ$49&lt;=個人正答数!$A30,COUNTIF($D53:$AQ53,AZ$49),"")</f>
        <v/>
      </c>
      <c r="BA53" s="160" t="str">
        <f>IF(BA$49&lt;=個人正答数!$A30,COUNTIF($D53:$AQ53,BA$49),"")</f>
        <v/>
      </c>
      <c r="BB53" s="160" t="str">
        <f>IF(BB$49&lt;=個人正答数!$A30,COUNTIF($D53:$AQ53,BB$49),"")</f>
        <v/>
      </c>
      <c r="BC53" s="160" t="str">
        <f>IF(BC$49&lt;=個人正答数!$A30,COUNTIF($D53:$AQ53,BC$49),"")</f>
        <v/>
      </c>
      <c r="BD53" s="160" t="str">
        <f>IF(BD$49&lt;=個人正答数!$A30,COUNTIF($D53:$AQ53,BD$49),"")</f>
        <v/>
      </c>
      <c r="BE53" s="160" t="str">
        <f>IF(BE$49&lt;=個人正答数!$A30,COUNTIF($D53:$AQ53,BE$49),"")</f>
        <v/>
      </c>
      <c r="BF53" s="160" t="str">
        <f>IF(BF$49&lt;=個人正答数!$A30,COUNTIF($D53:$AQ53,BF$49),"")</f>
        <v/>
      </c>
      <c r="BG53" s="160" t="str">
        <f>IF(BG$49&lt;=個人正答数!$A30,COUNTIF($D53:$AQ53,BG$49),"")</f>
        <v/>
      </c>
      <c r="BH53" s="64">
        <f t="shared" si="6"/>
        <v>0</v>
      </c>
      <c r="BI53" s="64">
        <f t="shared" si="6"/>
        <v>0</v>
      </c>
      <c r="BJ53" s="37">
        <f t="shared" si="7"/>
        <v>0</v>
      </c>
    </row>
    <row r="54" spans="1:62" ht="27" hidden="1" customHeight="1" thickBot="1" x14ac:dyDescent="0.2">
      <c r="A54" s="291"/>
      <c r="B54" s="302"/>
      <c r="C54" s="93" t="s">
        <v>31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56" t="str">
        <f>IF(AR$49&lt;=個人正答数!$A31,COUNTIF($D54:$AQ54,AR$49),"")</f>
        <v/>
      </c>
      <c r="AS54" s="161" t="str">
        <f>IF(AS$49&lt;=個人正答数!$A31,COUNTIF($D54:$AQ54,AS$49),"")</f>
        <v/>
      </c>
      <c r="AT54" s="168" t="str">
        <f>IF(AT$49&lt;=個人正答数!$A31,COUNTIF($D54:$AQ54,AT$49),"")</f>
        <v/>
      </c>
      <c r="AU54" s="162" t="str">
        <f>IF(AU$49&lt;=個人正答数!$A31,COUNTIF($D54:$AQ54,AU$49),"")</f>
        <v/>
      </c>
      <c r="AV54" s="163" t="str">
        <f>IF(AV$49&lt;=個人正答数!$A31,COUNTIF($D54:$AQ54,AV$49),"")</f>
        <v/>
      </c>
      <c r="AW54" s="163" t="str">
        <f>IF(AW$49&lt;=個人正答数!$A31,COUNTIF($D54:$AQ54,AW$49),"")</f>
        <v/>
      </c>
      <c r="AX54" s="163" t="str">
        <f>IF(AX$49&lt;=個人正答数!$A31,COUNTIF($D54:$AQ54,AX$49),"")</f>
        <v/>
      </c>
      <c r="AY54" s="163" t="str">
        <f>IF(AY$49&lt;=個人正答数!$A31,COUNTIF($D54:$AQ54,AY$49),"")</f>
        <v/>
      </c>
      <c r="AZ54" s="163" t="str">
        <f>IF(AZ$49&lt;=個人正答数!$A31,COUNTIF($D54:$AQ54,AZ$49),"")</f>
        <v/>
      </c>
      <c r="BA54" s="163" t="str">
        <f>IF(BA$49&lt;=個人正答数!$A31,COUNTIF($D54:$AQ54,BA$49),"")</f>
        <v/>
      </c>
      <c r="BB54" s="163" t="str">
        <f>IF(BB$49&lt;=個人正答数!$A31,COUNTIF($D54:$AQ54,BB$49),"")</f>
        <v/>
      </c>
      <c r="BC54" s="163" t="str">
        <f>IF(BC$49&lt;=個人正答数!$A31,COUNTIF($D54:$AQ54,BC$49),"")</f>
        <v/>
      </c>
      <c r="BD54" s="163" t="str">
        <f>IF(BD$49&lt;=個人正答数!$A31,COUNTIF($D54:$AQ54,BD$49),"")</f>
        <v/>
      </c>
      <c r="BE54" s="163" t="str">
        <f>IF(BE$49&lt;=個人正答数!$A31,COUNTIF($D54:$AQ54,BE$49),"")</f>
        <v/>
      </c>
      <c r="BF54" s="163" t="str">
        <f>IF(BF$49&lt;=個人正答数!$A31,COUNTIF($D54:$AQ54,BF$49),"")</f>
        <v/>
      </c>
      <c r="BG54" s="163" t="str">
        <f>IF(BG$49&lt;=個人正答数!$A31,COUNTIF($D54:$AQ54,BG$49),"")</f>
        <v/>
      </c>
      <c r="BH54" s="71">
        <f t="shared" si="6"/>
        <v>0</v>
      </c>
      <c r="BI54" s="71">
        <f t="shared" si="6"/>
        <v>0</v>
      </c>
      <c r="BJ54" s="72">
        <f t="shared" si="7"/>
        <v>0</v>
      </c>
    </row>
    <row r="55" spans="1:62" ht="27" hidden="1" customHeight="1" thickBot="1" x14ac:dyDescent="0.2">
      <c r="A55" s="291"/>
      <c r="B55" s="300">
        <v>2</v>
      </c>
      <c r="C55" s="90" t="s">
        <v>24</v>
      </c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168" t="str">
        <f>IF(AR$49&lt;=個人正答数!$A32,COUNTIF($D55:$AQ55,AR$49),"")</f>
        <v/>
      </c>
      <c r="AS55" s="150" t="str">
        <f>IF(AS$49&lt;=個人正答数!$A32,COUNTIF($D55:$AQ55,AS$49),"")</f>
        <v/>
      </c>
      <c r="AT55" s="149" t="str">
        <f>IF(AT$49&lt;=個人正答数!$A32,COUNTIF($D55:$AQ55,AT$49),"")</f>
        <v/>
      </c>
      <c r="AU55" s="149" t="str">
        <f>IF(AU$49&lt;=個人正答数!$A32,COUNTIF($D55:$AQ55,AU$49),"")</f>
        <v/>
      </c>
      <c r="AV55" s="149" t="str">
        <f>IF(AV$49&lt;=個人正答数!$A32,COUNTIF($D55:$AQ55,AV$49),"")</f>
        <v/>
      </c>
      <c r="AW55" s="151" t="str">
        <f>IF(AW$49&lt;=個人正答数!$A32,COUNTIF($D55:$AQ55,AW$49),"")</f>
        <v/>
      </c>
      <c r="AX55" s="151" t="str">
        <f>IF(AX$49&lt;=個人正答数!$A32,COUNTIF($D55:$AQ55,AX$49),"")</f>
        <v/>
      </c>
      <c r="AY55" s="151" t="str">
        <f>IF(AY$49&lt;=個人正答数!$A32,COUNTIF($D55:$AQ55,AY$49),"")</f>
        <v/>
      </c>
      <c r="AZ55" s="151" t="str">
        <f>IF(AZ$49&lt;=個人正答数!$A32,COUNTIF($D55:$AQ55,AZ$49),"")</f>
        <v/>
      </c>
      <c r="BA55" s="151" t="str">
        <f>IF(BA$49&lt;=個人正答数!$A32,COUNTIF($D55:$AQ55,BA$49),"")</f>
        <v/>
      </c>
      <c r="BB55" s="151" t="str">
        <f>IF(BB$49&lt;=個人正答数!$A32,COUNTIF($D55:$AQ55,BB$49),"")</f>
        <v/>
      </c>
      <c r="BC55" s="151" t="str">
        <f>IF(BC$49&lt;=個人正答数!$A32,COUNTIF($D55:$AQ55,BC$49),"")</f>
        <v/>
      </c>
      <c r="BD55" s="151" t="str">
        <f>IF(BD$49&lt;=個人正答数!$A32,COUNTIF($D55:$AQ55,BD$49),"")</f>
        <v/>
      </c>
      <c r="BE55" s="154" t="str">
        <f>IF(BE$49&lt;=個人正答数!$A32,COUNTIF($D55:$AQ55,BE$49),"")</f>
        <v/>
      </c>
      <c r="BF55" s="154" t="str">
        <f>IF(BF$49&lt;=個人正答数!$A32,COUNTIF($D55:$AQ55,BF$49),"")</f>
        <v/>
      </c>
      <c r="BG55" s="154" t="str">
        <f>IF(BG$49&lt;=個人正答数!$A32,COUNTIF($D55:$AQ55,BG$49),"")</f>
        <v/>
      </c>
      <c r="BH55" s="62">
        <f t="shared" si="6"/>
        <v>0</v>
      </c>
      <c r="BI55" s="62">
        <f t="shared" si="6"/>
        <v>0</v>
      </c>
      <c r="BJ55" s="36">
        <f t="shared" si="7"/>
        <v>0</v>
      </c>
    </row>
    <row r="56" spans="1:62" ht="27" hidden="1" customHeight="1" thickBot="1" x14ac:dyDescent="0.2">
      <c r="A56" s="291"/>
      <c r="B56" s="301"/>
      <c r="C56" s="91" t="s">
        <v>21</v>
      </c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99"/>
      <c r="AH56" s="99"/>
      <c r="AI56" s="99"/>
      <c r="AJ56" s="99"/>
      <c r="AK56" s="99"/>
      <c r="AL56" s="99"/>
      <c r="AM56" s="99"/>
      <c r="AN56" s="99"/>
      <c r="AO56" s="99"/>
      <c r="AP56" s="99"/>
      <c r="AQ56" s="99"/>
      <c r="AR56" s="156" t="str">
        <f>IF(AR$49&lt;=個人正答数!$A33,COUNTIF($D56:$AQ56,AR$49),"")</f>
        <v/>
      </c>
      <c r="AS56" s="168" t="str">
        <f>IF(AS$49&lt;=個人正答数!$A33,COUNTIF($D56:$AQ56,AS$49),"")</f>
        <v/>
      </c>
      <c r="AT56" s="155" t="str">
        <f>IF(AT$49&lt;=個人正答数!$A33,COUNTIF($D56:$AQ56,AT$49),"")</f>
        <v/>
      </c>
      <c r="AU56" s="155" t="str">
        <f>IF(AU$49&lt;=個人正答数!$A33,COUNTIF($D56:$AQ56,AU$49),"")</f>
        <v/>
      </c>
      <c r="AV56" s="160" t="str">
        <f>IF(AV$49&lt;=個人正答数!$A33,COUNTIF($D56:$AQ56,AV$49),"")</f>
        <v/>
      </c>
      <c r="AW56" s="160" t="str">
        <f>IF(AW$49&lt;=個人正答数!$A33,COUNTIF($D56:$AQ56,AW$49),"")</f>
        <v/>
      </c>
      <c r="AX56" s="160" t="str">
        <f>IF(AX$49&lt;=個人正答数!$A33,COUNTIF($D56:$AQ56,AX$49),"")</f>
        <v/>
      </c>
      <c r="AY56" s="160" t="str">
        <f>IF(AY$49&lt;=個人正答数!$A33,COUNTIF($D56:$AQ56,AY$49),"")</f>
        <v/>
      </c>
      <c r="AZ56" s="160" t="str">
        <f>IF(AZ$49&lt;=個人正答数!$A33,COUNTIF($D56:$AQ56,AZ$49),"")</f>
        <v/>
      </c>
      <c r="BA56" s="160" t="str">
        <f>IF(BA$49&lt;=個人正答数!$A33,COUNTIF($D56:$AQ56,BA$49),"")</f>
        <v/>
      </c>
      <c r="BB56" s="160" t="str">
        <f>IF(BB$49&lt;=個人正答数!$A33,COUNTIF($D56:$AQ56,BB$49),"")</f>
        <v/>
      </c>
      <c r="BC56" s="160" t="str">
        <f>IF(BC$49&lt;=個人正答数!$A33,COUNTIF($D56:$AQ56,BC$49),"")</f>
        <v/>
      </c>
      <c r="BD56" s="160" t="str">
        <f>IF(BD$49&lt;=個人正答数!$A33,COUNTIF($D56:$AQ56,BD$49),"")</f>
        <v/>
      </c>
      <c r="BE56" s="160" t="str">
        <f>IF(BE$49&lt;=個人正答数!$A33,COUNTIF($D56:$AQ56,BE$49),"")</f>
        <v/>
      </c>
      <c r="BF56" s="160" t="str">
        <f>IF(BF$49&lt;=個人正答数!$A33,COUNTIF($D56:$AQ56,BF$49),"")</f>
        <v/>
      </c>
      <c r="BG56" s="160" t="str">
        <f>IF(BG$49&lt;=個人正答数!$A33,COUNTIF($D56:$AQ56,BG$49),"")</f>
        <v/>
      </c>
      <c r="BH56" s="64">
        <f t="shared" si="6"/>
        <v>0</v>
      </c>
      <c r="BI56" s="64">
        <f t="shared" si="6"/>
        <v>0</v>
      </c>
      <c r="BJ56" s="37">
        <f t="shared" si="7"/>
        <v>0</v>
      </c>
    </row>
    <row r="57" spans="1:62" ht="27" hidden="1" customHeight="1" thickBot="1" x14ac:dyDescent="0.2">
      <c r="A57" s="291"/>
      <c r="B57" s="301"/>
      <c r="C57" s="91" t="s">
        <v>22</v>
      </c>
      <c r="D57" s="99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99"/>
      <c r="AB57" s="99"/>
      <c r="AC57" s="99"/>
      <c r="AD57" s="99"/>
      <c r="AE57" s="99"/>
      <c r="AF57" s="99"/>
      <c r="AG57" s="99"/>
      <c r="AH57" s="99"/>
      <c r="AI57" s="99"/>
      <c r="AJ57" s="99"/>
      <c r="AK57" s="99"/>
      <c r="AL57" s="99"/>
      <c r="AM57" s="99"/>
      <c r="AN57" s="99"/>
      <c r="AO57" s="99"/>
      <c r="AP57" s="99"/>
      <c r="AQ57" s="99"/>
      <c r="AR57" s="168" t="str">
        <f>IF(AR$49&lt;=個人正答数!$A34,COUNTIF($D57:$AQ57,AR$49),"")</f>
        <v/>
      </c>
      <c r="AS57" s="155" t="str">
        <f>IF(AS$49&lt;=個人正答数!$A34,COUNTIF($D57:$AQ57,AS$49),"")</f>
        <v/>
      </c>
      <c r="AT57" s="156" t="str">
        <f>IF(AT$49&lt;=個人正答数!$A34,COUNTIF($D57:$AQ57,AT$49),"")</f>
        <v/>
      </c>
      <c r="AU57" s="156" t="str">
        <f>IF(AU$49&lt;=個人正答数!$A34,COUNTIF($D57:$AQ57,AU$49),"")</f>
        <v/>
      </c>
      <c r="AV57" s="156" t="str">
        <f>IF(AV$49&lt;=個人正答数!$A34,COUNTIF($D57:$AQ57,AV$49),"")</f>
        <v/>
      </c>
      <c r="AW57" s="156" t="str">
        <f>IF(AW$49&lt;=個人正答数!$A34,COUNTIF($D57:$AQ57,AW$49),"")</f>
        <v/>
      </c>
      <c r="AX57" s="156" t="str">
        <f>IF(AX$49&lt;=個人正答数!$A34,COUNTIF($D57:$AQ57,AX$49),"")</f>
        <v/>
      </c>
      <c r="AY57" s="156" t="str">
        <f>IF(AY$49&lt;=個人正答数!$A34,COUNTIF($D57:$AQ57,AY$49),"")</f>
        <v/>
      </c>
      <c r="AZ57" s="156" t="str">
        <f>IF(AZ$49&lt;=個人正答数!$A34,COUNTIF($D57:$AQ57,AZ$49),"")</f>
        <v/>
      </c>
      <c r="BA57" s="156" t="str">
        <f>IF(BA$49&lt;=個人正答数!$A34,COUNTIF($D57:$AQ57,BA$49),"")</f>
        <v/>
      </c>
      <c r="BB57" s="156" t="str">
        <f>IF(BB$49&lt;=個人正答数!$A34,COUNTIF($D57:$AQ57,BB$49),"")</f>
        <v/>
      </c>
      <c r="BC57" s="156" t="str">
        <f>IF(BC$49&lt;=個人正答数!$A34,COUNTIF($D57:$AQ57,BC$49),"")</f>
        <v/>
      </c>
      <c r="BD57" s="156" t="str">
        <f>IF(BD$49&lt;=個人正答数!$A34,COUNTIF($D57:$AQ57,BD$49),"")</f>
        <v/>
      </c>
      <c r="BE57" s="156" t="str">
        <f>IF(BE$49&lt;=個人正答数!$A34,COUNTIF($D57:$AQ57,BE$49),"")</f>
        <v/>
      </c>
      <c r="BF57" s="156" t="str">
        <f>IF(BF$49&lt;=個人正答数!$A34,COUNTIF($D57:$AQ57,BF$49),"")</f>
        <v/>
      </c>
      <c r="BG57" s="156" t="str">
        <f>IF(BG$49&lt;=個人正答数!$A34,COUNTIF($D57:$AQ57,BG$49),"")</f>
        <v/>
      </c>
      <c r="BH57" s="64">
        <f t="shared" si="6"/>
        <v>0</v>
      </c>
      <c r="BI57" s="64">
        <f t="shared" si="6"/>
        <v>0</v>
      </c>
      <c r="BJ57" s="37">
        <f t="shared" si="7"/>
        <v>0</v>
      </c>
    </row>
    <row r="58" spans="1:62" ht="27" hidden="1" customHeight="1" thickBot="1" x14ac:dyDescent="0.2">
      <c r="A58" s="291"/>
      <c r="B58" s="302"/>
      <c r="C58" s="92" t="s">
        <v>29</v>
      </c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1"/>
      <c r="AB58" s="101"/>
      <c r="AC58" s="101"/>
      <c r="AD58" s="101"/>
      <c r="AE58" s="101"/>
      <c r="AF58" s="101"/>
      <c r="AG58" s="101"/>
      <c r="AH58" s="101"/>
      <c r="AI58" s="101"/>
      <c r="AJ58" s="101"/>
      <c r="AK58" s="101"/>
      <c r="AL58" s="101"/>
      <c r="AM58" s="101"/>
      <c r="AN58" s="101"/>
      <c r="AO58" s="101"/>
      <c r="AP58" s="101"/>
      <c r="AQ58" s="101"/>
      <c r="AR58" s="168" t="str">
        <f>IF(AR$49&lt;=個人正答数!$A35,COUNTIF($D58:$AQ58,AR$49),"")</f>
        <v/>
      </c>
      <c r="AS58" s="168" t="str">
        <f>IF(AS$49&lt;=個人正答数!$A35,COUNTIF($D58:$AQ58,AS$49),"")</f>
        <v/>
      </c>
      <c r="AT58" s="169" t="str">
        <f>IF(AT$49&lt;=個人正答数!$A35,COUNTIF($D58:$AQ58,AT$49),"")</f>
        <v/>
      </c>
      <c r="AU58" s="161" t="str">
        <f>IF(AU$49&lt;=個人正答数!$A35,COUNTIF($D58:$AQ58,AU$49),"")</f>
        <v/>
      </c>
      <c r="AV58" s="162" t="str">
        <f>IF(AV$49&lt;=個人正答数!$A35,COUNTIF($D58:$AQ58,AV$49),"")</f>
        <v/>
      </c>
      <c r="AW58" s="162" t="str">
        <f>IF(AW$49&lt;=個人正答数!$A35,COUNTIF($D58:$AQ58,AW$49),"")</f>
        <v/>
      </c>
      <c r="AX58" s="162" t="str">
        <f>IF(AX$49&lt;=個人正答数!$A35,COUNTIF($D58:$AQ58,AX$49),"")</f>
        <v/>
      </c>
      <c r="AY58" s="162" t="str">
        <f>IF(AY$49&lt;=個人正答数!$A35,COUNTIF($D58:$AQ58,AY$49),"")</f>
        <v/>
      </c>
      <c r="AZ58" s="162" t="str">
        <f>IF(AZ$49&lt;=個人正答数!$A35,COUNTIF($D58:$AQ58,AZ$49),"")</f>
        <v/>
      </c>
      <c r="BA58" s="163" t="str">
        <f>IF(BA$49&lt;=個人正答数!$A35,COUNTIF($D58:$AQ58,BA$49),"")</f>
        <v/>
      </c>
      <c r="BB58" s="163" t="str">
        <f>IF(BB$49&lt;=個人正答数!$A35,COUNTIF($D58:$AQ58,BB$49),"")</f>
        <v/>
      </c>
      <c r="BC58" s="163" t="str">
        <f>IF(BC$49&lt;=個人正答数!$A35,COUNTIF($D58:$AQ58,BC$49),"")</f>
        <v/>
      </c>
      <c r="BD58" s="163" t="str">
        <f>IF(BD$49&lt;=個人正答数!$A35,COUNTIF($D58:$AQ58,BD$49),"")</f>
        <v/>
      </c>
      <c r="BE58" s="163" t="str">
        <f>IF(BE$49&lt;=個人正答数!$A35,COUNTIF($D58:$AQ58,BE$49),"")</f>
        <v/>
      </c>
      <c r="BF58" s="163" t="str">
        <f>IF(BF$49&lt;=個人正答数!$A35,COUNTIF($D58:$AQ58,BF$49),"")</f>
        <v/>
      </c>
      <c r="BG58" s="163" t="str">
        <f>IF(BG$49&lt;=個人正答数!$A35,COUNTIF($D58:$AQ58,BG$49),"")</f>
        <v/>
      </c>
      <c r="BH58" s="66">
        <f t="shared" si="6"/>
        <v>0</v>
      </c>
      <c r="BI58" s="66">
        <f t="shared" si="6"/>
        <v>0</v>
      </c>
      <c r="BJ58" s="40">
        <f t="shared" si="7"/>
        <v>0</v>
      </c>
    </row>
    <row r="59" spans="1:62" ht="27" hidden="1" customHeight="1" thickBot="1" x14ac:dyDescent="0.2">
      <c r="A59" s="291"/>
      <c r="B59" s="300">
        <v>3</v>
      </c>
      <c r="C59" s="94" t="s">
        <v>24</v>
      </c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2"/>
      <c r="AJ59" s="102"/>
      <c r="AK59" s="102"/>
      <c r="AL59" s="102"/>
      <c r="AM59" s="102"/>
      <c r="AN59" s="102"/>
      <c r="AO59" s="102"/>
      <c r="AP59" s="102"/>
      <c r="AQ59" s="102"/>
      <c r="AR59" s="164" t="str">
        <f>IF(AR$49&lt;=個人正答数!$A36,COUNTIF($D59:$AQ59,AR$49),"")</f>
        <v/>
      </c>
      <c r="AS59" s="170" t="str">
        <f>IF(AS$49&lt;=個人正答数!$A36,COUNTIF($D59:$AQ59,AS$49),"")</f>
        <v/>
      </c>
      <c r="AT59" s="168" t="str">
        <f>IF(AT$49&lt;=個人正答数!$A36,COUNTIF($D59:$AQ59,AT$49),"")</f>
        <v/>
      </c>
      <c r="AU59" s="149" t="str">
        <f>IF(AU$49&lt;=個人正答数!$A36,COUNTIF($D59:$AQ59,AU$49),"")</f>
        <v/>
      </c>
      <c r="AV59" s="151" t="str">
        <f>IF(AV$49&lt;=個人正答数!$A36,COUNTIF($D59:$AQ59,AV$49),"")</f>
        <v/>
      </c>
      <c r="AW59" s="151" t="str">
        <f>IF(AW$49&lt;=個人正答数!$A36,COUNTIF($D59:$AQ59,AW$49),"")</f>
        <v/>
      </c>
      <c r="AX59" s="151" t="str">
        <f>IF(AX$49&lt;=個人正答数!$A36,COUNTIF($D59:$AQ59,AX$49),"")</f>
        <v/>
      </c>
      <c r="AY59" s="151" t="str">
        <f>IF(AY$49&lt;=個人正答数!$A36,COUNTIF($D59:$AQ59,AY$49),"")</f>
        <v/>
      </c>
      <c r="AZ59" s="151" t="str">
        <f>IF(AZ$49&lt;=個人正答数!$A36,COUNTIF($D59:$AQ59,AZ$49),"")</f>
        <v/>
      </c>
      <c r="BA59" s="154" t="str">
        <f>IF(BA$49&lt;=個人正答数!$A36,COUNTIF($D59:$AQ59,BA$49),"")</f>
        <v/>
      </c>
      <c r="BB59" s="154" t="str">
        <f>IF(BB$49&lt;=個人正答数!$A36,COUNTIF($D59:$AQ59,BB$49),"")</f>
        <v/>
      </c>
      <c r="BC59" s="154" t="str">
        <f>IF(BC$49&lt;=個人正答数!$A36,COUNTIF($D59:$AQ59,BC$49),"")</f>
        <v/>
      </c>
      <c r="BD59" s="154" t="str">
        <f>IF(BD$49&lt;=個人正答数!$A36,COUNTIF($D59:$AQ59,BD$49),"")</f>
        <v/>
      </c>
      <c r="BE59" s="154" t="str">
        <f>IF(BE$49&lt;=個人正答数!$A36,COUNTIF($D59:$AQ59,BE$49),"")</f>
        <v/>
      </c>
      <c r="BF59" s="154" t="str">
        <f>IF(BF$49&lt;=個人正答数!$A36,COUNTIF($D59:$AQ59,BF$49),"")</f>
        <v/>
      </c>
      <c r="BG59" s="154" t="str">
        <f>IF(BG$49&lt;=個人正答数!$A36,COUNTIF($D59:$AQ59,BG$49),"")</f>
        <v/>
      </c>
      <c r="BH59" s="85">
        <f t="shared" si="6"/>
        <v>0</v>
      </c>
      <c r="BI59" s="85">
        <f t="shared" si="6"/>
        <v>0</v>
      </c>
      <c r="BJ59" s="77">
        <f t="shared" si="7"/>
        <v>0</v>
      </c>
    </row>
    <row r="60" spans="1:62" ht="27" hidden="1" customHeight="1" thickBot="1" x14ac:dyDescent="0.2">
      <c r="A60" s="291"/>
      <c r="B60" s="301"/>
      <c r="C60" s="91" t="s">
        <v>21</v>
      </c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99"/>
      <c r="AO60" s="99"/>
      <c r="AP60" s="99"/>
      <c r="AQ60" s="99"/>
      <c r="AR60" s="156" t="str">
        <f>IF(AR$49&lt;=個人正答数!$A37,COUNTIF($D60:$AQ60,AR$49),"")</f>
        <v/>
      </c>
      <c r="AS60" s="168" t="str">
        <f>IF(AS$49&lt;=個人正答数!$A37,COUNTIF($D60:$AQ60,AS$49),"")</f>
        <v/>
      </c>
      <c r="AT60" s="156" t="str">
        <f>IF(AT$49&lt;=個人正答数!$A37,COUNTIF($D60:$AQ60,AT$49),"")</f>
        <v/>
      </c>
      <c r="AU60" s="156" t="str">
        <f>IF(AU$49&lt;=個人正答数!$A37,COUNTIF($D60:$AQ60,AU$49),"")</f>
        <v/>
      </c>
      <c r="AV60" s="158" t="str">
        <f>IF(AV$49&lt;=個人正答数!$A37,COUNTIF($D60:$AQ60,AV$49),"")</f>
        <v/>
      </c>
      <c r="AW60" s="158" t="str">
        <f>IF(AW$49&lt;=個人正答数!$A37,COUNTIF($D60:$AQ60,AW$49),"")</f>
        <v/>
      </c>
      <c r="AX60" s="158" t="str">
        <f>IF(AX$49&lt;=個人正答数!$A37,COUNTIF($D60:$AQ60,AX$49),"")</f>
        <v/>
      </c>
      <c r="AY60" s="158" t="str">
        <f>IF(AY$49&lt;=個人正答数!$A37,COUNTIF($D60:$AQ60,AY$49),"")</f>
        <v/>
      </c>
      <c r="AZ60" s="158" t="str">
        <f>IF(AZ$49&lt;=個人正答数!$A37,COUNTIF($D60:$AQ60,AZ$49),"")</f>
        <v/>
      </c>
      <c r="BA60" s="158" t="str">
        <f>IF(BA$49&lt;=個人正答数!$A37,COUNTIF($D60:$AQ60,BA$49),"")</f>
        <v/>
      </c>
      <c r="BB60" s="158" t="str">
        <f>IF(BB$49&lt;=個人正答数!$A37,COUNTIF($D60:$AQ60,BB$49),"")</f>
        <v/>
      </c>
      <c r="BC60" s="160" t="str">
        <f>IF(BC$49&lt;=個人正答数!$A37,COUNTIF($D60:$AQ60,BC$49),"")</f>
        <v/>
      </c>
      <c r="BD60" s="160" t="str">
        <f>IF(BD$49&lt;=個人正答数!$A37,COUNTIF($D60:$AQ60,BD$49),"")</f>
        <v/>
      </c>
      <c r="BE60" s="160" t="str">
        <f>IF(BE$49&lt;=個人正答数!$A37,COUNTIF($D60:$AQ60,BE$49),"")</f>
        <v/>
      </c>
      <c r="BF60" s="160" t="str">
        <f>IF(BF$49&lt;=個人正答数!$A37,COUNTIF($D60:$AQ60,BF$49),"")</f>
        <v/>
      </c>
      <c r="BG60" s="160" t="str">
        <f>IF(BG$49&lt;=個人正答数!$A37,COUNTIF($D60:$AQ60,BG$49),"")</f>
        <v/>
      </c>
      <c r="BH60" s="64">
        <f t="shared" si="6"/>
        <v>0</v>
      </c>
      <c r="BI60" s="64">
        <f t="shared" si="6"/>
        <v>0</v>
      </c>
      <c r="BJ60" s="37">
        <f t="shared" si="7"/>
        <v>0</v>
      </c>
    </row>
    <row r="61" spans="1:62" ht="27" hidden="1" customHeight="1" thickBot="1" x14ac:dyDescent="0.2">
      <c r="A61" s="291"/>
      <c r="B61" s="301"/>
      <c r="C61" s="91" t="s">
        <v>22</v>
      </c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99"/>
      <c r="AA61" s="99"/>
      <c r="AB61" s="99"/>
      <c r="AC61" s="99"/>
      <c r="AD61" s="99"/>
      <c r="AE61" s="99"/>
      <c r="AF61" s="99"/>
      <c r="AG61" s="99"/>
      <c r="AH61" s="99"/>
      <c r="AI61" s="99"/>
      <c r="AJ61" s="99"/>
      <c r="AK61" s="99"/>
      <c r="AL61" s="99"/>
      <c r="AM61" s="99"/>
      <c r="AN61" s="99"/>
      <c r="AO61" s="99"/>
      <c r="AP61" s="99"/>
      <c r="AQ61" s="99"/>
      <c r="AR61" s="168" t="str">
        <f>IF(AR$49&lt;=個人正答数!$A38,COUNTIF($D61:$AQ61,AR$49),"")</f>
        <v/>
      </c>
      <c r="AS61" s="168" t="str">
        <f>IF(AS$49&lt;=個人正答数!$A38,COUNTIF($D61:$AQ61,AS$49),"")</f>
        <v/>
      </c>
      <c r="AT61" s="168" t="str">
        <f>IF(AT$49&lt;=個人正答数!$A38,COUNTIF($D61:$AQ61,AT$49),"")</f>
        <v/>
      </c>
      <c r="AU61" s="171" t="str">
        <f>IF(AU$49&lt;=個人正答数!$A38,COUNTIF($D61:$AQ61,AU$49),"")</f>
        <v/>
      </c>
      <c r="AV61" s="156" t="str">
        <f>IF(AV$49&lt;=個人正答数!$A38,COUNTIF($D61:$AQ61,AV$49),"")</f>
        <v/>
      </c>
      <c r="AW61" s="156" t="str">
        <f>IF(AW$49&lt;=個人正答数!$A38,COUNTIF($D61:$AQ61,AW$49),"")</f>
        <v/>
      </c>
      <c r="AX61" s="156" t="str">
        <f>IF(AX$49&lt;=個人正答数!$A38,COUNTIF($D61:$AQ61,AX$49),"")</f>
        <v/>
      </c>
      <c r="AY61" s="156" t="str">
        <f>IF(AY$49&lt;=個人正答数!$A38,COUNTIF($D61:$AQ61,AY$49),"")</f>
        <v/>
      </c>
      <c r="AZ61" s="156" t="str">
        <f>IF(AZ$49&lt;=個人正答数!$A38,COUNTIF($D61:$AQ61,AZ$49),"")</f>
        <v/>
      </c>
      <c r="BA61" s="158" t="str">
        <f>IF(BA$49&lt;=個人正答数!$A38,COUNTIF($D61:$AQ61,BA$49),"")</f>
        <v/>
      </c>
      <c r="BB61" s="158" t="str">
        <f>IF(BB$49&lt;=個人正答数!$A38,COUNTIF($D61:$AQ61,BB$49),"")</f>
        <v/>
      </c>
      <c r="BC61" s="158" t="str">
        <f>IF(BC$49&lt;=個人正答数!$A38,COUNTIF($D61:$AQ61,BC$49),"")</f>
        <v/>
      </c>
      <c r="BD61" s="158" t="str">
        <f>IF(BD$49&lt;=個人正答数!$A38,COUNTIF($D61:$AQ61,BD$49),"")</f>
        <v/>
      </c>
      <c r="BE61" s="158" t="str">
        <f>IF(BE$49&lt;=個人正答数!$A38,COUNTIF($D61:$AQ61,BE$49),"")</f>
        <v/>
      </c>
      <c r="BF61" s="158" t="str">
        <f>IF(BF$49&lt;=個人正答数!$A38,COUNTIF($D61:$AQ61,BF$49),"")</f>
        <v/>
      </c>
      <c r="BG61" s="160" t="str">
        <f>IF(BG$49&lt;=個人正答数!$A38,COUNTIF($D61:$AQ61,BG$49),"")</f>
        <v/>
      </c>
      <c r="BH61" s="64">
        <f t="shared" si="6"/>
        <v>0</v>
      </c>
      <c r="BI61" s="64">
        <f t="shared" si="6"/>
        <v>0</v>
      </c>
      <c r="BJ61" s="37">
        <f t="shared" si="7"/>
        <v>0</v>
      </c>
    </row>
    <row r="62" spans="1:62" ht="27" hidden="1" customHeight="1" thickBot="1" x14ac:dyDescent="0.2">
      <c r="A62" s="291"/>
      <c r="B62" s="302"/>
      <c r="C62" s="93" t="s">
        <v>29</v>
      </c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0"/>
      <c r="AB62" s="100"/>
      <c r="AC62" s="100"/>
      <c r="AD62" s="100"/>
      <c r="AE62" s="100"/>
      <c r="AF62" s="100"/>
      <c r="AG62" s="100"/>
      <c r="AH62" s="100"/>
      <c r="AI62" s="100"/>
      <c r="AJ62" s="100"/>
      <c r="AK62" s="100"/>
      <c r="AL62" s="100"/>
      <c r="AM62" s="100"/>
      <c r="AN62" s="100"/>
      <c r="AO62" s="100"/>
      <c r="AP62" s="100"/>
      <c r="AQ62" s="100"/>
      <c r="AR62" s="168" t="str">
        <f>IF(AR$49&lt;=個人正答数!$A39,COUNTIF($D62:$AQ62,AR$49),"")</f>
        <v/>
      </c>
      <c r="AS62" s="169" t="str">
        <f>IF(AS$49&lt;=個人正答数!$A39,COUNTIF($D62:$AQ62,AS$49),"")</f>
        <v/>
      </c>
      <c r="AT62" s="169" t="str">
        <f>IF(AT$49&lt;=個人正答数!$A39,COUNTIF($D62:$AQ62,AT$49),"")</f>
        <v/>
      </c>
      <c r="AU62" s="165" t="str">
        <f>IF(AU$49&lt;=個人正答数!$A39,COUNTIF($D62:$AQ62,AU$49),"")</f>
        <v/>
      </c>
      <c r="AV62" s="162" t="str">
        <f>IF(AV$49&lt;=個人正答数!$A39,COUNTIF($D62:$AQ62,AV$49),"")</f>
        <v/>
      </c>
      <c r="AW62" s="162" t="str">
        <f>IF(AW$49&lt;=個人正答数!$A39,COUNTIF($D62:$AQ62,AW$49),"")</f>
        <v/>
      </c>
      <c r="AX62" s="162" t="str">
        <f>IF(AX$49&lt;=個人正答数!$A39,COUNTIF($D62:$AQ62,AX$49),"")</f>
        <v/>
      </c>
      <c r="AY62" s="162" t="str">
        <f>IF(AY$49&lt;=個人正答数!$A39,COUNTIF($D62:$AQ62,AY$49),"")</f>
        <v/>
      </c>
      <c r="AZ62" s="162" t="str">
        <f>IF(AZ$49&lt;=個人正答数!$A39,COUNTIF($D62:$AQ62,AZ$49),"")</f>
        <v/>
      </c>
      <c r="BA62" s="162" t="str">
        <f>IF(BA$49&lt;=個人正答数!$A39,COUNTIF($D62:$AQ62,BA$49),"")</f>
        <v/>
      </c>
      <c r="BB62" s="163" t="str">
        <f>IF(BB$49&lt;=個人正答数!$A39,COUNTIF($D62:$AQ62,BB$49),"")</f>
        <v/>
      </c>
      <c r="BC62" s="163" t="str">
        <f>IF(BC$49&lt;=個人正答数!$A39,COUNTIF($D62:$AQ62,BC$49),"")</f>
        <v/>
      </c>
      <c r="BD62" s="163" t="str">
        <f>IF(BD$49&lt;=個人正答数!$A39,COUNTIF($D62:$AQ62,BD$49),"")</f>
        <v/>
      </c>
      <c r="BE62" s="163" t="str">
        <f>IF(BE$49&lt;=個人正答数!$A39,COUNTIF($D62:$AQ62,BE$49),"")</f>
        <v/>
      </c>
      <c r="BF62" s="163" t="str">
        <f>IF(BF$49&lt;=個人正答数!$A39,COUNTIF($D62:$AQ62,BF$49),"")</f>
        <v/>
      </c>
      <c r="BG62" s="163" t="str">
        <f>IF(BG$49&lt;=個人正答数!$A39,COUNTIF($D62:$AQ62,BG$49),"")</f>
        <v/>
      </c>
      <c r="BH62" s="71">
        <f t="shared" si="6"/>
        <v>0</v>
      </c>
      <c r="BI62" s="71">
        <f t="shared" si="6"/>
        <v>0</v>
      </c>
      <c r="BJ62" s="72">
        <f t="shared" si="7"/>
        <v>0</v>
      </c>
    </row>
    <row r="63" spans="1:62" ht="27" hidden="1" customHeight="1" thickBot="1" x14ac:dyDescent="0.2">
      <c r="A63" s="291"/>
      <c r="B63" s="300">
        <v>4</v>
      </c>
      <c r="C63" s="90" t="s">
        <v>24</v>
      </c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8"/>
      <c r="Z63" s="98"/>
      <c r="AA63" s="98"/>
      <c r="AB63" s="98"/>
      <c r="AC63" s="98"/>
      <c r="AD63" s="98"/>
      <c r="AE63" s="98"/>
      <c r="AF63" s="98"/>
      <c r="AG63" s="98"/>
      <c r="AH63" s="98"/>
      <c r="AI63" s="98"/>
      <c r="AJ63" s="98"/>
      <c r="AK63" s="98"/>
      <c r="AL63" s="98"/>
      <c r="AM63" s="98"/>
      <c r="AN63" s="98"/>
      <c r="AO63" s="98"/>
      <c r="AP63" s="98"/>
      <c r="AQ63" s="98"/>
      <c r="AR63" s="156" t="str">
        <f>IF(AR$49&lt;=個人正答数!$A40,COUNTIF($D63:$AQ63,AR$49),"")</f>
        <v/>
      </c>
      <c r="AS63" s="168" t="str">
        <f>IF(AS$49&lt;=個人正答数!$A40,COUNTIF($D63:$AQ63,AS$49),"")</f>
        <v/>
      </c>
      <c r="AT63" s="150" t="str">
        <f>IF(AT$49&lt;=個人正答数!$A40,COUNTIF($D63:$AQ63,AT$49),"")</f>
        <v/>
      </c>
      <c r="AU63" s="149" t="str">
        <f>IF(AU$49&lt;=個人正答数!$A40,COUNTIF($D63:$AQ63,AU$49),"")</f>
        <v/>
      </c>
      <c r="AV63" s="151" t="str">
        <f>IF(AV$49&lt;=個人正答数!$A40,COUNTIF($D63:$AQ63,AV$49),"")</f>
        <v/>
      </c>
      <c r="AW63" s="151" t="str">
        <f>IF(AW$49&lt;=個人正答数!$A40,COUNTIF($D63:$AQ63,AW$49),"")</f>
        <v/>
      </c>
      <c r="AX63" s="151" t="str">
        <f>IF(AX$49&lt;=個人正答数!$A40,COUNTIF($D63:$AQ63,AX$49),"")</f>
        <v/>
      </c>
      <c r="AY63" s="154" t="str">
        <f>IF(AY$49&lt;=個人正答数!$A40,COUNTIF($D63:$AQ63,AY$49),"")</f>
        <v/>
      </c>
      <c r="AZ63" s="154" t="str">
        <f>IF(AZ$49&lt;=個人正答数!$A40,COUNTIF($D63:$AQ63,AZ$49),"")</f>
        <v/>
      </c>
      <c r="BA63" s="154" t="str">
        <f>IF(BA$49&lt;=個人正答数!$A40,COUNTIF($D63:$AQ63,BA$49),"")</f>
        <v/>
      </c>
      <c r="BB63" s="154" t="str">
        <f>IF(BB$49&lt;=個人正答数!$A40,COUNTIF($D63:$AQ63,BB$49),"")</f>
        <v/>
      </c>
      <c r="BC63" s="154" t="str">
        <f>IF(BC$49&lt;=個人正答数!$A40,COUNTIF($D63:$AQ63,BC$49),"")</f>
        <v/>
      </c>
      <c r="BD63" s="154" t="str">
        <f>IF(BD$49&lt;=個人正答数!$A40,COUNTIF($D63:$AQ63,BD$49),"")</f>
        <v/>
      </c>
      <c r="BE63" s="154" t="str">
        <f>IF(BE$49&lt;=個人正答数!$A40,COUNTIF($D63:$AQ63,BE$49),"")</f>
        <v/>
      </c>
      <c r="BF63" s="154" t="str">
        <f>IF(BF$49&lt;=個人正答数!$A40,COUNTIF($D63:$AQ63,BF$49),"")</f>
        <v/>
      </c>
      <c r="BG63" s="154" t="str">
        <f>IF(BG$49&lt;=個人正答数!$A40,COUNTIF($D63:$AQ63,BG$49),"")</f>
        <v/>
      </c>
      <c r="BH63" s="62">
        <f t="shared" si="6"/>
        <v>0</v>
      </c>
      <c r="BI63" s="62">
        <f t="shared" si="6"/>
        <v>0</v>
      </c>
      <c r="BJ63" s="36">
        <f t="shared" si="7"/>
        <v>0</v>
      </c>
    </row>
    <row r="64" spans="1:62" ht="27" hidden="1" customHeight="1" thickBot="1" x14ac:dyDescent="0.2">
      <c r="A64" s="291"/>
      <c r="B64" s="301"/>
      <c r="C64" s="91" t="s">
        <v>21</v>
      </c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  <c r="Z64" s="99"/>
      <c r="AA64" s="99"/>
      <c r="AB64" s="99"/>
      <c r="AC64" s="99"/>
      <c r="AD64" s="99"/>
      <c r="AE64" s="99"/>
      <c r="AF64" s="99"/>
      <c r="AG64" s="99"/>
      <c r="AH64" s="99"/>
      <c r="AI64" s="99"/>
      <c r="AJ64" s="99"/>
      <c r="AK64" s="99"/>
      <c r="AL64" s="99"/>
      <c r="AM64" s="99"/>
      <c r="AN64" s="99"/>
      <c r="AO64" s="99"/>
      <c r="AP64" s="99"/>
      <c r="AQ64" s="99"/>
      <c r="AR64" s="168" t="str">
        <f>IF(AR$49&lt;=個人正答数!$A41,COUNTIF($D64:$AQ64,AR$49),"")</f>
        <v/>
      </c>
      <c r="AS64" s="166" t="str">
        <f>IF(AS$49&lt;=個人正答数!$A41,COUNTIF($D64:$AQ64,AS$49),"")</f>
        <v/>
      </c>
      <c r="AT64" s="155" t="str">
        <f>IF(AT$49&lt;=個人正答数!$A41,COUNTIF($D64:$AQ64,AT$49),"")</f>
        <v/>
      </c>
      <c r="AU64" s="156" t="str">
        <f>IF(AU$49&lt;=個人正答数!$A41,COUNTIF($D64:$AQ64,AU$49),"")</f>
        <v/>
      </c>
      <c r="AV64" s="158" t="str">
        <f>IF(AV$49&lt;=個人正答数!$A41,COUNTIF($D64:$AQ64,AV$49),"")</f>
        <v/>
      </c>
      <c r="AW64" s="158" t="str">
        <f>IF(AW$49&lt;=個人正答数!$A41,COUNTIF($D64:$AQ64,AW$49),"")</f>
        <v/>
      </c>
      <c r="AX64" s="158" t="str">
        <f>IF(AX$49&lt;=個人正答数!$A41,COUNTIF($D64:$AQ64,AX$49),"")</f>
        <v/>
      </c>
      <c r="AY64" s="160" t="str">
        <f>IF(AY$49&lt;=個人正答数!$A41,COUNTIF($D64:$AQ64,AY$49),"")</f>
        <v/>
      </c>
      <c r="AZ64" s="160" t="str">
        <f>IF(AZ$49&lt;=個人正答数!$A41,COUNTIF($D64:$AQ64,AZ$49),"")</f>
        <v/>
      </c>
      <c r="BA64" s="160" t="str">
        <f>IF(BA$49&lt;=個人正答数!$A41,COUNTIF($D64:$AQ64,BA$49),"")</f>
        <v/>
      </c>
      <c r="BB64" s="160" t="str">
        <f>IF(BB$49&lt;=個人正答数!$A41,COUNTIF($D64:$AQ64,BB$49),"")</f>
        <v/>
      </c>
      <c r="BC64" s="160" t="str">
        <f>IF(BC$49&lt;=個人正答数!$A41,COUNTIF($D64:$AQ64,BC$49),"")</f>
        <v/>
      </c>
      <c r="BD64" s="160" t="str">
        <f>IF(BD$49&lt;=個人正答数!$A41,COUNTIF($D64:$AQ64,BD$49),"")</f>
        <v/>
      </c>
      <c r="BE64" s="160" t="str">
        <f>IF(BE$49&lt;=個人正答数!$A41,COUNTIF($D64:$AQ64,BE$49),"")</f>
        <v/>
      </c>
      <c r="BF64" s="160" t="str">
        <f>IF(BF$49&lt;=個人正答数!$A41,COUNTIF($D64:$AQ64,BF$49),"")</f>
        <v/>
      </c>
      <c r="BG64" s="160" t="str">
        <f>IF(BG$49&lt;=個人正答数!$A41,COUNTIF($D64:$AQ64,BG$49),"")</f>
        <v/>
      </c>
      <c r="BH64" s="64">
        <f t="shared" si="6"/>
        <v>0</v>
      </c>
      <c r="BI64" s="64">
        <f t="shared" si="6"/>
        <v>0</v>
      </c>
      <c r="BJ64" s="37">
        <f t="shared" si="7"/>
        <v>0</v>
      </c>
    </row>
    <row r="65" spans="1:62" ht="27" hidden="1" customHeight="1" thickBot="1" x14ac:dyDescent="0.2">
      <c r="A65" s="291"/>
      <c r="B65" s="301"/>
      <c r="C65" s="91" t="s">
        <v>22</v>
      </c>
      <c r="D65" s="99"/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99"/>
      <c r="Z65" s="99"/>
      <c r="AA65" s="99"/>
      <c r="AB65" s="99"/>
      <c r="AC65" s="99"/>
      <c r="AD65" s="99"/>
      <c r="AE65" s="99"/>
      <c r="AF65" s="99"/>
      <c r="AG65" s="99"/>
      <c r="AH65" s="99"/>
      <c r="AI65" s="99"/>
      <c r="AJ65" s="99"/>
      <c r="AK65" s="99"/>
      <c r="AL65" s="99"/>
      <c r="AM65" s="99"/>
      <c r="AN65" s="99"/>
      <c r="AO65" s="99"/>
      <c r="AP65" s="99"/>
      <c r="AQ65" s="99"/>
      <c r="AR65" s="168" t="str">
        <f>IF(AR$49&lt;=個人正答数!$A42,COUNTIF($D65:$AQ65,AR$49),"")</f>
        <v/>
      </c>
      <c r="AS65" s="169" t="str">
        <f>IF(AS$49&lt;=個人正答数!$A42,COUNTIF($D65:$AQ65,AS$49),"")</f>
        <v/>
      </c>
      <c r="AT65" s="155" t="str">
        <f>IF(AT$49&lt;=個人正答数!$A42,COUNTIF($D65:$AQ65,AT$49),"")</f>
        <v/>
      </c>
      <c r="AU65" s="156" t="str">
        <f>IF(AU$49&lt;=個人正答数!$A42,COUNTIF($D65:$AQ65,AU$49),"")</f>
        <v/>
      </c>
      <c r="AV65" s="156" t="str">
        <f>IF(AV$49&lt;=個人正答数!$A42,COUNTIF($D65:$AQ65,AV$49),"")</f>
        <v/>
      </c>
      <c r="AW65" s="158" t="str">
        <f>IF(AW$49&lt;=個人正答数!$A42,COUNTIF($D65:$AQ65,AW$49),"")</f>
        <v/>
      </c>
      <c r="AX65" s="158" t="str">
        <f>IF(AX$49&lt;=個人正答数!$A42,COUNTIF($D65:$AQ65,AX$49),"")</f>
        <v/>
      </c>
      <c r="AY65" s="158" t="str">
        <f>IF(AY$49&lt;=個人正答数!$A42,COUNTIF($D65:$AQ65,AY$49),"")</f>
        <v/>
      </c>
      <c r="AZ65" s="158" t="str">
        <f>IF(AZ$49&lt;=個人正答数!$A42,COUNTIF($D65:$AQ65,AZ$49),"")</f>
        <v/>
      </c>
      <c r="BA65" s="158" t="str">
        <f>IF(BA$49&lt;=個人正答数!$A42,COUNTIF($D65:$AQ65,BA$49),"")</f>
        <v/>
      </c>
      <c r="BB65" s="158" t="str">
        <f>IF(BB$49&lt;=個人正答数!$A42,COUNTIF($D65:$AQ65,BB$49),"")</f>
        <v/>
      </c>
      <c r="BC65" s="158" t="str">
        <f>IF(BC$49&lt;=個人正答数!$A42,COUNTIF($D65:$AQ65,BC$49),"")</f>
        <v/>
      </c>
      <c r="BD65" s="158" t="str">
        <f>IF(BD$49&lt;=個人正答数!$A42,COUNTIF($D65:$AQ65,BD$49),"")</f>
        <v/>
      </c>
      <c r="BE65" s="160" t="str">
        <f>IF(BE$49&lt;=個人正答数!$A42,COUNTIF($D65:$AQ65,BE$49),"")</f>
        <v/>
      </c>
      <c r="BF65" s="160" t="str">
        <f>IF(BF$49&lt;=個人正答数!$A42,COUNTIF($D65:$AQ65,BF$49),"")</f>
        <v/>
      </c>
      <c r="BG65" s="160" t="str">
        <f>IF(BG$49&lt;=個人正答数!$A42,COUNTIF($D65:$AQ65,BG$49),"")</f>
        <v/>
      </c>
      <c r="BH65" s="64">
        <f t="shared" si="6"/>
        <v>0</v>
      </c>
      <c r="BI65" s="64">
        <f t="shared" si="6"/>
        <v>0</v>
      </c>
      <c r="BJ65" s="37">
        <f t="shared" si="7"/>
        <v>0</v>
      </c>
    </row>
    <row r="66" spans="1:62" ht="27" hidden="1" customHeight="1" thickBot="1" x14ac:dyDescent="0.2">
      <c r="A66" s="292"/>
      <c r="B66" s="302"/>
      <c r="C66" s="92" t="s">
        <v>29</v>
      </c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  <c r="AA66" s="101"/>
      <c r="AB66" s="101"/>
      <c r="AC66" s="101"/>
      <c r="AD66" s="101"/>
      <c r="AE66" s="101"/>
      <c r="AF66" s="101"/>
      <c r="AG66" s="101"/>
      <c r="AH66" s="101"/>
      <c r="AI66" s="101"/>
      <c r="AJ66" s="101"/>
      <c r="AK66" s="101"/>
      <c r="AL66" s="101"/>
      <c r="AM66" s="101"/>
      <c r="AN66" s="101"/>
      <c r="AO66" s="101"/>
      <c r="AP66" s="101"/>
      <c r="AQ66" s="101"/>
      <c r="AR66" s="168" t="str">
        <f>IF(AR$49&lt;=個人正答数!$A43,COUNTIF($D66:$AQ66,AR$49),"")</f>
        <v/>
      </c>
      <c r="AS66" s="171" t="str">
        <f>IF(AS$49&lt;=個人正答数!$A43,COUNTIF($D66:$AQ66,AS$49),"")</f>
        <v/>
      </c>
      <c r="AT66" s="171" t="str">
        <f>IF(AT$49&lt;=個人正答数!$A43,COUNTIF($D66:$AQ66,AT$49),"")</f>
        <v/>
      </c>
      <c r="AU66" s="162" t="str">
        <f>IF(AU$49&lt;=個人正答数!$A43,COUNTIF($D66:$AQ66,AU$49),"")</f>
        <v/>
      </c>
      <c r="AV66" s="162" t="str">
        <f>IF(AV$49&lt;=個人正答数!$A43,COUNTIF($D66:$AQ66,AV$49),"")</f>
        <v/>
      </c>
      <c r="AW66" s="162" t="str">
        <f>IF(AW$49&lt;=個人正答数!$A43,COUNTIF($D66:$AQ66,AW$49),"")</f>
        <v/>
      </c>
      <c r="AX66" s="167" t="str">
        <f>IF(AX$49&lt;=個人正答数!$A43,COUNTIF($D66:$AQ66,AX$49),"")</f>
        <v/>
      </c>
      <c r="AY66" s="167" t="str">
        <f>IF(AY$49&lt;=個人正答数!$A43,COUNTIF($D66:$AQ66,AY$49),"")</f>
        <v/>
      </c>
      <c r="AZ66" s="167" t="str">
        <f>IF(AZ$49&lt;=個人正答数!$A43,COUNTIF($D66:$AQ66,AZ$49),"")</f>
        <v/>
      </c>
      <c r="BA66" s="163" t="str">
        <f>IF(BA$49&lt;=個人正答数!$A43,COUNTIF($D66:$AQ66,BA$49),"")</f>
        <v/>
      </c>
      <c r="BB66" s="163" t="str">
        <f>IF(BB$49&lt;=個人正答数!$A43,COUNTIF($D66:$AQ66,BB$49),"")</f>
        <v/>
      </c>
      <c r="BC66" s="163" t="str">
        <f>IF(BC$49&lt;=個人正答数!$A43,COUNTIF($D66:$AQ66,BC$49),"")</f>
        <v/>
      </c>
      <c r="BD66" s="163" t="str">
        <f>IF(BD$49&lt;=個人正答数!$A43,COUNTIF($D66:$AQ66,BD$49),"")</f>
        <v/>
      </c>
      <c r="BE66" s="163" t="str">
        <f>IF(BE$49&lt;=個人正答数!$A43,COUNTIF($D66:$AQ66,BE$49),"")</f>
        <v/>
      </c>
      <c r="BF66" s="163" t="str">
        <f>IF(BF$49&lt;=個人正答数!$A43,COUNTIF($D66:$AQ66,BF$49),"")</f>
        <v/>
      </c>
      <c r="BG66" s="163" t="str">
        <f>IF(BG$49&lt;=個人正答数!$A43,COUNTIF($D66:$AQ66,BG$49),"")</f>
        <v/>
      </c>
      <c r="BH66" s="66">
        <f t="shared" si="6"/>
        <v>0</v>
      </c>
      <c r="BI66" s="66">
        <f t="shared" si="6"/>
        <v>0</v>
      </c>
      <c r="BJ66" s="40">
        <f t="shared" si="7"/>
        <v>0</v>
      </c>
    </row>
    <row r="67" spans="1:62" ht="6.75" hidden="1" customHeight="1" x14ac:dyDescent="0.15">
      <c r="A67" s="12"/>
      <c r="B67" s="70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1"/>
    </row>
    <row r="68" spans="1:62" ht="27" hidden="1" customHeight="1" x14ac:dyDescent="0.15">
      <c r="A68" s="287" t="s">
        <v>5</v>
      </c>
      <c r="B68" s="288"/>
      <c r="C68" s="289"/>
      <c r="D68" s="14">
        <f>個人正答数!Y45</f>
        <v>0</v>
      </c>
      <c r="E68" s="14">
        <f>個人正答数!Z45</f>
        <v>0</v>
      </c>
      <c r="F68" s="14">
        <f>個人正答数!AA45</f>
        <v>0</v>
      </c>
      <c r="G68" s="14">
        <f>個人正答数!AB45</f>
        <v>0</v>
      </c>
      <c r="H68" s="14">
        <f>個人正答数!AC45</f>
        <v>0</v>
      </c>
      <c r="I68" s="14">
        <f>個人正答数!AD45</f>
        <v>0</v>
      </c>
      <c r="J68" s="14">
        <f>個人正答数!AE45</f>
        <v>0</v>
      </c>
      <c r="K68" s="14">
        <f>個人正答数!AF45</f>
        <v>0</v>
      </c>
      <c r="L68" s="14">
        <f>個人正答数!AG45</f>
        <v>0</v>
      </c>
      <c r="M68" s="14">
        <f>個人正答数!AH45</f>
        <v>0</v>
      </c>
      <c r="N68" s="14">
        <f>個人正答数!AI45</f>
        <v>0</v>
      </c>
      <c r="O68" s="14">
        <f>個人正答数!AJ45</f>
        <v>0</v>
      </c>
      <c r="P68" s="14">
        <f>個人正答数!AK45</f>
        <v>0</v>
      </c>
      <c r="Q68" s="14">
        <f>個人正答数!AL45</f>
        <v>0</v>
      </c>
      <c r="R68" s="14">
        <f>個人正答数!AM45</f>
        <v>0</v>
      </c>
      <c r="S68" s="14">
        <f>個人正答数!AN45</f>
        <v>0</v>
      </c>
      <c r="T68" s="14">
        <f>個人正答数!AO45</f>
        <v>0</v>
      </c>
      <c r="U68" s="14">
        <f>個人正答数!AP45</f>
        <v>0</v>
      </c>
      <c r="V68" s="14">
        <f>個人正答数!AQ45</f>
        <v>0</v>
      </c>
      <c r="W68" s="14">
        <f>個人正答数!AR45</f>
        <v>0</v>
      </c>
      <c r="X68" s="14">
        <f>個人正答数!AS45</f>
        <v>0</v>
      </c>
      <c r="Y68" s="14">
        <f>個人正答数!AT45</f>
        <v>0</v>
      </c>
      <c r="Z68" s="14">
        <f>個人正答数!AU45</f>
        <v>0</v>
      </c>
      <c r="AA68" s="14">
        <f>個人正答数!AV45</f>
        <v>0</v>
      </c>
      <c r="AB68" s="14">
        <f>個人正答数!AW45</f>
        <v>0</v>
      </c>
      <c r="AC68" s="14">
        <f>個人正答数!AX45</f>
        <v>0</v>
      </c>
      <c r="AD68" s="14">
        <f>個人正答数!AY45</f>
        <v>0</v>
      </c>
      <c r="AE68" s="14">
        <f>個人正答数!AZ45</f>
        <v>0</v>
      </c>
      <c r="AF68" s="14">
        <f>個人正答数!BA45</f>
        <v>0</v>
      </c>
      <c r="AG68" s="14">
        <f>個人正答数!BB45</f>
        <v>0</v>
      </c>
      <c r="AH68" s="14">
        <f>個人正答数!BC45</f>
        <v>0</v>
      </c>
      <c r="AI68" s="14">
        <f>個人正答数!BD45</f>
        <v>0</v>
      </c>
      <c r="AJ68" s="14">
        <f>個人正答数!BE45</f>
        <v>0</v>
      </c>
      <c r="AK68" s="14">
        <f>個人正答数!BF45</f>
        <v>0</v>
      </c>
      <c r="AL68" s="14">
        <f>個人正答数!BG45</f>
        <v>0</v>
      </c>
      <c r="AM68" s="14">
        <f>個人正答数!BH45</f>
        <v>0</v>
      </c>
      <c r="AN68" s="14">
        <f>個人正答数!BI45</f>
        <v>0</v>
      </c>
      <c r="AO68" s="14">
        <f>個人正答数!BJ45</f>
        <v>0</v>
      </c>
      <c r="AP68" s="14">
        <f>個人正答数!BK45</f>
        <v>0</v>
      </c>
      <c r="AQ68" s="14">
        <f>個人正答数!BL45</f>
        <v>0</v>
      </c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1"/>
    </row>
    <row r="69" spans="1:62" hidden="1" x14ac:dyDescent="0.15"/>
    <row r="78" spans="1:62" x14ac:dyDescent="0.15">
      <c r="AW78" s="42"/>
    </row>
  </sheetData>
  <sheetProtection algorithmName="SHA-512" hashValue="mnDDcWCnbqAERpHxBRPgsBOP+cx0rnttznu5HGQgys8c96dUf3LC/qvYcjtR8yTiTKELQAEd2EhumqwEJr+nRQ==" saltValue="a+KVKOpoQNKH4TKNZIa4Ow==" spinCount="100000" sheet="1" selectLockedCells="1"/>
  <mergeCells count="34">
    <mergeCell ref="B48:C49"/>
    <mergeCell ref="AR6:BB6"/>
    <mergeCell ref="D26:AQ26"/>
    <mergeCell ref="A25:C25"/>
    <mergeCell ref="D48:AQ48"/>
    <mergeCell ref="B30:C30"/>
    <mergeCell ref="A1:AQ1"/>
    <mergeCell ref="A23:C23"/>
    <mergeCell ref="D6:AQ6"/>
    <mergeCell ref="B6:C7"/>
    <mergeCell ref="A6:A7"/>
    <mergeCell ref="A3:L3"/>
    <mergeCell ref="M3:O3"/>
    <mergeCell ref="A5:C5"/>
    <mergeCell ref="B8:B11"/>
    <mergeCell ref="B12:B15"/>
    <mergeCell ref="B16:B21"/>
    <mergeCell ref="A8:A21"/>
    <mergeCell ref="A68:C68"/>
    <mergeCell ref="A50:A66"/>
    <mergeCell ref="AR26:BI26"/>
    <mergeCell ref="AR48:BJ48"/>
    <mergeCell ref="A26:A27"/>
    <mergeCell ref="B26:C27"/>
    <mergeCell ref="B32:B35"/>
    <mergeCell ref="B36:B39"/>
    <mergeCell ref="B40:B43"/>
    <mergeCell ref="B50:B54"/>
    <mergeCell ref="B55:B58"/>
    <mergeCell ref="B59:B62"/>
    <mergeCell ref="B63:B66"/>
    <mergeCell ref="A45:C45"/>
    <mergeCell ref="A47:C47"/>
    <mergeCell ref="A48:A49"/>
  </mergeCells>
  <phoneticPr fontId="1"/>
  <pageMargins left="0.25" right="0.25" top="0.37" bottom="0.4" header="0.3" footer="0.3"/>
  <pageSetup paperSize="8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U86"/>
  <sheetViews>
    <sheetView zoomScaleNormal="100" workbookViewId="0">
      <selection activeCell="AC50" sqref="AC50"/>
    </sheetView>
  </sheetViews>
  <sheetFormatPr defaultRowHeight="13.5" x14ac:dyDescent="0.15"/>
  <cols>
    <col min="1" max="1" width="9.625" customWidth="1"/>
    <col min="2" max="2" width="2.75" customWidth="1"/>
    <col min="3" max="20" width="5.375" customWidth="1"/>
    <col min="21" max="21" width="4.5" customWidth="1"/>
    <col min="22" max="22" width="4" customWidth="1"/>
    <col min="23" max="23" width="3.5" style="1" customWidth="1"/>
    <col min="24" max="24" width="5.75" customWidth="1"/>
    <col min="25" max="64" width="3.5" customWidth="1"/>
    <col min="65" max="65" width="9.375" customWidth="1"/>
    <col min="66" max="66" width="1.875" customWidth="1"/>
    <col min="67" max="69" width="8.625" customWidth="1"/>
    <col min="71" max="71" width="3.5" customWidth="1"/>
    <col min="72" max="72" width="5.75" customWidth="1"/>
    <col min="73" max="73" width="6.125" customWidth="1"/>
  </cols>
  <sheetData>
    <row r="1" spans="1:73" ht="23.1" customHeight="1" x14ac:dyDescent="0.15">
      <c r="A1" s="335" t="s">
        <v>30</v>
      </c>
      <c r="B1" s="335"/>
      <c r="C1" s="335"/>
      <c r="D1" s="335"/>
    </row>
    <row r="2" spans="1:73" ht="21" customHeight="1" x14ac:dyDescent="0.1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V2" s="323" t="s">
        <v>27</v>
      </c>
      <c r="W2" s="323"/>
      <c r="X2" s="323"/>
      <c r="Y2" s="19"/>
      <c r="Z2" s="19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</row>
    <row r="3" spans="1:73" ht="17.25" customHeight="1" x14ac:dyDescent="0.15">
      <c r="A3" s="324" t="s">
        <v>45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V3" s="326" t="s">
        <v>2</v>
      </c>
      <c r="W3" s="328" t="s">
        <v>0</v>
      </c>
      <c r="X3" s="329"/>
      <c r="Y3" s="332" t="s">
        <v>1</v>
      </c>
      <c r="Z3" s="333"/>
      <c r="AA3" s="333"/>
      <c r="AB3" s="333"/>
      <c r="AC3" s="333"/>
      <c r="AD3" s="333"/>
      <c r="AE3" s="333"/>
      <c r="AF3" s="333"/>
      <c r="AG3" s="333"/>
      <c r="AH3" s="333"/>
      <c r="AI3" s="333"/>
      <c r="AJ3" s="333"/>
      <c r="AK3" s="333"/>
      <c r="AL3" s="333"/>
      <c r="AM3" s="333"/>
      <c r="AN3" s="333"/>
      <c r="AO3" s="333"/>
      <c r="AP3" s="333"/>
      <c r="AQ3" s="333"/>
      <c r="AR3" s="333"/>
      <c r="AS3" s="333"/>
      <c r="AT3" s="333"/>
      <c r="AU3" s="333"/>
      <c r="AV3" s="333"/>
      <c r="AW3" s="333"/>
      <c r="AX3" s="333"/>
      <c r="AY3" s="333"/>
      <c r="AZ3" s="333"/>
      <c r="BA3" s="333"/>
      <c r="BB3" s="333"/>
      <c r="BC3" s="333"/>
      <c r="BD3" s="333"/>
      <c r="BE3" s="333"/>
      <c r="BF3" s="333"/>
      <c r="BG3" s="333"/>
      <c r="BH3" s="333"/>
      <c r="BI3" s="333"/>
      <c r="BJ3" s="333"/>
      <c r="BK3" s="333"/>
      <c r="BL3" s="334"/>
      <c r="BT3" s="293" t="s">
        <v>13</v>
      </c>
      <c r="BU3" s="293"/>
    </row>
    <row r="4" spans="1:73" ht="17.25" customHeight="1" x14ac:dyDescent="0.15">
      <c r="A4" s="325"/>
      <c r="B4" s="46"/>
      <c r="C4" s="320" t="s">
        <v>16</v>
      </c>
      <c r="D4" s="321"/>
      <c r="E4" s="321"/>
      <c r="F4" s="321"/>
      <c r="G4" s="321"/>
      <c r="H4" s="321"/>
      <c r="I4" s="321"/>
      <c r="J4" s="322"/>
      <c r="K4" s="50"/>
      <c r="L4" s="320" t="s">
        <v>17</v>
      </c>
      <c r="M4" s="321"/>
      <c r="N4" s="321"/>
      <c r="O4" s="321"/>
      <c r="P4" s="321"/>
      <c r="Q4" s="321"/>
      <c r="R4" s="321"/>
      <c r="S4" s="322"/>
      <c r="T4" s="3"/>
      <c r="V4" s="327"/>
      <c r="W4" s="330"/>
      <c r="X4" s="331"/>
      <c r="Y4" s="15">
        <v>1</v>
      </c>
      <c r="Z4" s="15">
        <v>2</v>
      </c>
      <c r="AA4" s="15">
        <v>3</v>
      </c>
      <c r="AB4" s="15">
        <v>4</v>
      </c>
      <c r="AC4" s="15">
        <v>5</v>
      </c>
      <c r="AD4" s="15">
        <v>6</v>
      </c>
      <c r="AE4" s="15">
        <v>7</v>
      </c>
      <c r="AF4" s="15">
        <v>8</v>
      </c>
      <c r="AG4" s="15">
        <v>9</v>
      </c>
      <c r="AH4" s="15">
        <v>10</v>
      </c>
      <c r="AI4" s="15">
        <v>11</v>
      </c>
      <c r="AJ4" s="15">
        <v>12</v>
      </c>
      <c r="AK4" s="15">
        <v>13</v>
      </c>
      <c r="AL4" s="15">
        <v>14</v>
      </c>
      <c r="AM4" s="15">
        <v>15</v>
      </c>
      <c r="AN4" s="15">
        <v>16</v>
      </c>
      <c r="AO4" s="15">
        <v>17</v>
      </c>
      <c r="AP4" s="15">
        <v>18</v>
      </c>
      <c r="AQ4" s="15">
        <v>19</v>
      </c>
      <c r="AR4" s="15">
        <v>20</v>
      </c>
      <c r="AS4" s="15">
        <v>21</v>
      </c>
      <c r="AT4" s="15">
        <v>22</v>
      </c>
      <c r="AU4" s="15">
        <v>23</v>
      </c>
      <c r="AV4" s="15">
        <v>24</v>
      </c>
      <c r="AW4" s="15">
        <v>25</v>
      </c>
      <c r="AX4" s="15">
        <v>26</v>
      </c>
      <c r="AY4" s="15">
        <v>27</v>
      </c>
      <c r="AZ4" s="15">
        <v>28</v>
      </c>
      <c r="BA4" s="15">
        <v>29</v>
      </c>
      <c r="BB4" s="15">
        <v>30</v>
      </c>
      <c r="BC4" s="15">
        <v>31</v>
      </c>
      <c r="BD4" s="15">
        <v>32</v>
      </c>
      <c r="BE4" s="15">
        <v>33</v>
      </c>
      <c r="BF4" s="15">
        <v>34</v>
      </c>
      <c r="BG4" s="15">
        <v>35</v>
      </c>
      <c r="BH4" s="15">
        <v>36</v>
      </c>
      <c r="BI4" s="15">
        <v>37</v>
      </c>
      <c r="BJ4" s="15">
        <v>38</v>
      </c>
      <c r="BK4" s="15">
        <v>39</v>
      </c>
      <c r="BL4" s="15">
        <v>40</v>
      </c>
      <c r="BO4" s="293" t="s">
        <v>12</v>
      </c>
      <c r="BP4" s="293"/>
      <c r="BQ4" s="293"/>
      <c r="BS4">
        <v>0</v>
      </c>
      <c r="BT4" s="6" t="str">
        <f>BS4&amp;"問"</f>
        <v>0問</v>
      </c>
      <c r="BU4" s="6">
        <f t="shared" ref="BU4:BU20" si="0">COUNTIF($Y$22:$BL$22,BS4)</f>
        <v>40</v>
      </c>
    </row>
    <row r="5" spans="1:73" ht="21" hidden="1" customHeight="1" x14ac:dyDescent="0.15">
      <c r="A5" s="45"/>
      <c r="B5" s="46"/>
      <c r="C5" s="79"/>
      <c r="D5" s="80"/>
      <c r="E5" s="80"/>
      <c r="F5" s="80"/>
      <c r="G5" s="80"/>
      <c r="H5" s="80"/>
      <c r="I5" s="80"/>
      <c r="J5" s="81"/>
      <c r="K5" s="51"/>
      <c r="L5" s="79"/>
      <c r="M5" s="80"/>
      <c r="N5" s="80"/>
      <c r="O5" s="80"/>
      <c r="P5" s="80"/>
      <c r="Q5" s="80"/>
      <c r="R5" s="80"/>
      <c r="S5" s="81"/>
      <c r="T5" s="4"/>
      <c r="V5" s="290" t="s">
        <v>27</v>
      </c>
      <c r="W5" s="300">
        <v>1</v>
      </c>
      <c r="X5" s="67" t="s">
        <v>24</v>
      </c>
      <c r="Y5" s="61" t="str">
        <f>IF(ISERROR(MATCH(データ入力!D28,$C5:$J5,0)),IF(ISERROR(MATCH(データ入力!D28,$L5:$S5,0)),"","○"),"◎")</f>
        <v/>
      </c>
      <c r="Z5" s="61" t="str">
        <f>IF(ISERROR(MATCH(データ入力!E28,$C5:$J5,0)),IF(ISERROR(MATCH(データ入力!E28,$L5:$S5,0)),"","○"),"◎")</f>
        <v/>
      </c>
      <c r="AA5" s="61" t="str">
        <f>IF(ISERROR(MATCH(データ入力!F28,$C5:$J5,0)),IF(ISERROR(MATCH(データ入力!F28,$L5:$S5,0)),"","○"),"◎")</f>
        <v/>
      </c>
      <c r="AB5" s="61" t="str">
        <f>IF(ISERROR(MATCH(データ入力!G28,$C5:$J5,0)),IF(ISERROR(MATCH(データ入力!G28,$L5:$S5,0)),"","○"),"◎")</f>
        <v/>
      </c>
      <c r="AC5" s="61" t="str">
        <f>IF(ISERROR(MATCH(データ入力!H28,$C5:$J5,0)),IF(ISERROR(MATCH(データ入力!H28,$L5:$S5,0)),"","○"),"◎")</f>
        <v/>
      </c>
      <c r="AD5" s="61" t="str">
        <f>IF(ISERROR(MATCH(データ入力!I28,$C5:$J5,0)),IF(ISERROR(MATCH(データ入力!I28,$L5:$S5,0)),"","○"),"◎")</f>
        <v/>
      </c>
      <c r="AE5" s="61" t="str">
        <f>IF(ISERROR(MATCH(データ入力!J28,$C5:$J5,0)),IF(ISERROR(MATCH(データ入力!J28,$L5:$S5,0)),"","○"),"◎")</f>
        <v/>
      </c>
      <c r="AF5" s="61" t="str">
        <f>IF(ISERROR(MATCH(データ入力!K28,$C5:$J5,0)),IF(ISERROR(MATCH(データ入力!K28,$L5:$S5,0)),"","○"),"◎")</f>
        <v/>
      </c>
      <c r="AG5" s="61" t="str">
        <f>IF(ISERROR(MATCH(データ入力!L28,$C5:$J5,0)),IF(ISERROR(MATCH(データ入力!L28,$L5:$S5,0)),"","○"),"◎")</f>
        <v/>
      </c>
      <c r="AH5" s="61" t="str">
        <f>IF(ISERROR(MATCH(データ入力!M28,$C5:$J5,0)),IF(ISERROR(MATCH(データ入力!M28,$L5:$S5,0)),"","○"),"◎")</f>
        <v/>
      </c>
      <c r="AI5" s="61" t="str">
        <f>IF(ISERROR(MATCH(データ入力!N28,$C5:$J5,0)),IF(ISERROR(MATCH(データ入力!N28,$L5:$S5,0)),"","○"),"◎")</f>
        <v/>
      </c>
      <c r="AJ5" s="61" t="str">
        <f>IF(ISERROR(MATCH(データ入力!O28,$C5:$J5,0)),IF(ISERROR(MATCH(データ入力!O28,$L5:$S5,0)),"","○"),"◎")</f>
        <v/>
      </c>
      <c r="AK5" s="61" t="str">
        <f>IF(ISERROR(MATCH(データ入力!P28,$C5:$J5,0)),IF(ISERROR(MATCH(データ入力!P28,$L5:$S5,0)),"","○"),"◎")</f>
        <v/>
      </c>
      <c r="AL5" s="61" t="str">
        <f>IF(ISERROR(MATCH(データ入力!Q28,$C5:$J5,0)),IF(ISERROR(MATCH(データ入力!Q28,$L5:$S5,0)),"","○"),"◎")</f>
        <v/>
      </c>
      <c r="AM5" s="61" t="str">
        <f>IF(ISERROR(MATCH(データ入力!R28,$C5:$J5,0)),IF(ISERROR(MATCH(データ入力!R28,$L5:$S5,0)),"","○"),"◎")</f>
        <v/>
      </c>
      <c r="AN5" s="61" t="str">
        <f>IF(ISERROR(MATCH(データ入力!S28,$C5:$J5,0)),IF(ISERROR(MATCH(データ入力!S28,$L5:$S5,0)),"","○"),"◎")</f>
        <v/>
      </c>
      <c r="AO5" s="61" t="str">
        <f>IF(ISERROR(MATCH(データ入力!T28,$C5:$J5,0)),IF(ISERROR(MATCH(データ入力!T28,$L5:$S5,0)),"","○"),"◎")</f>
        <v/>
      </c>
      <c r="AP5" s="61" t="str">
        <f>IF(ISERROR(MATCH(データ入力!U28,$C5:$J5,0)),IF(ISERROR(MATCH(データ入力!U28,$L5:$S5,0)),"","○"),"◎")</f>
        <v/>
      </c>
      <c r="AQ5" s="61" t="str">
        <f>IF(ISERROR(MATCH(データ入力!V28,$C5:$J5,0)),IF(ISERROR(MATCH(データ入力!V28,$L5:$S5,0)),"","○"),"◎")</f>
        <v/>
      </c>
      <c r="AR5" s="61" t="str">
        <f>IF(ISERROR(MATCH(データ入力!W28,$C5:$J5,0)),IF(ISERROR(MATCH(データ入力!W28,$L5:$S5,0)),"","○"),"◎")</f>
        <v/>
      </c>
      <c r="AS5" s="61" t="str">
        <f>IF(ISERROR(MATCH(データ入力!X28,$C5:$J5,0)),IF(ISERROR(MATCH(データ入力!X28,$L5:$S5,0)),"","○"),"◎")</f>
        <v/>
      </c>
      <c r="AT5" s="61" t="str">
        <f>IF(ISERROR(MATCH(データ入力!Y28,$C5:$J5,0)),IF(ISERROR(MATCH(データ入力!Y28,$L5:$S5,0)),"","○"),"◎")</f>
        <v/>
      </c>
      <c r="AU5" s="61" t="str">
        <f>IF(ISERROR(MATCH(データ入力!Z28,$C5:$J5,0)),IF(ISERROR(MATCH(データ入力!Z28,$L5:$S5,0)),"","○"),"◎")</f>
        <v/>
      </c>
      <c r="AV5" s="61" t="str">
        <f>IF(ISERROR(MATCH(データ入力!AA28,$C5:$J5,0)),IF(ISERROR(MATCH(データ入力!AA28,$L5:$S5,0)),"","○"),"◎")</f>
        <v/>
      </c>
      <c r="AW5" s="61" t="str">
        <f>IF(ISERROR(MATCH(データ入力!AB28,$C5:$J5,0)),IF(ISERROR(MATCH(データ入力!AB28,$L5:$S5,0)),"","○"),"◎")</f>
        <v/>
      </c>
      <c r="AX5" s="61" t="str">
        <f>IF(ISERROR(MATCH(データ入力!AC28,$C5:$J5,0)),IF(ISERROR(MATCH(データ入力!AC28,$L5:$S5,0)),"","○"),"◎")</f>
        <v/>
      </c>
      <c r="AY5" s="61" t="str">
        <f>IF(ISERROR(MATCH(データ入力!AD28,$C5:$J5,0)),IF(ISERROR(MATCH(データ入力!AD28,$L5:$S5,0)),"","○"),"◎")</f>
        <v/>
      </c>
      <c r="AZ5" s="61" t="str">
        <f>IF(ISERROR(MATCH(データ入力!AE28,$C5:$J5,0)),IF(ISERROR(MATCH(データ入力!AE28,$L5:$S5,0)),"","○"),"◎")</f>
        <v/>
      </c>
      <c r="BA5" s="61" t="str">
        <f>IF(ISERROR(MATCH(データ入力!AF28,$C5:$J5,0)),IF(ISERROR(MATCH(データ入力!AF28,$L5:$S5,0)),"","○"),"◎")</f>
        <v/>
      </c>
      <c r="BB5" s="61" t="str">
        <f>IF(ISERROR(MATCH(データ入力!AG28,$C5:$J5,0)),IF(ISERROR(MATCH(データ入力!AG28,$L5:$S5,0)),"","○"),"◎")</f>
        <v/>
      </c>
      <c r="BC5" s="61" t="str">
        <f>IF(ISERROR(MATCH(データ入力!AH28,$C5:$J5,0)),IF(ISERROR(MATCH(データ入力!AH28,$L5:$S5,0)),"","○"),"◎")</f>
        <v/>
      </c>
      <c r="BD5" s="61" t="str">
        <f>IF(ISERROR(MATCH(データ入力!AI28,$C5:$J5,0)),IF(ISERROR(MATCH(データ入力!AI28,$L5:$S5,0)),"","○"),"◎")</f>
        <v/>
      </c>
      <c r="BE5" s="61" t="str">
        <f>IF(ISERROR(MATCH(データ入力!AJ28,$C5:$J5,0)),IF(ISERROR(MATCH(データ入力!AJ28,$L5:$S5,0)),"","○"),"◎")</f>
        <v/>
      </c>
      <c r="BF5" s="61" t="str">
        <f>IF(ISERROR(MATCH(データ入力!AK28,$C5:$J5,0)),IF(ISERROR(MATCH(データ入力!AK28,$L5:$S5,0)),"","○"),"◎")</f>
        <v/>
      </c>
      <c r="BG5" s="61" t="str">
        <f>IF(ISERROR(MATCH(データ入力!AL28,$C5:$J5,0)),IF(ISERROR(MATCH(データ入力!AL28,$L5:$S5,0)),"","○"),"◎")</f>
        <v/>
      </c>
      <c r="BH5" s="61" t="str">
        <f>IF(ISERROR(MATCH(データ入力!AM28,$C5:$J5,0)),IF(ISERROR(MATCH(データ入力!AM28,$L5:$S5,0)),"","○"),"◎")</f>
        <v/>
      </c>
      <c r="BI5" s="61" t="str">
        <f>IF(ISERROR(MATCH(データ入力!AN28,$C5:$J5,0)),IF(ISERROR(MATCH(データ入力!AN28,$L5:$S5,0)),"","○"),"◎")</f>
        <v/>
      </c>
      <c r="BJ5" s="61" t="str">
        <f>IF(ISERROR(MATCH(データ入力!AO28,$C5:$J5,0)),IF(ISERROR(MATCH(データ入力!AO28,$L5:$S5,0)),"","○"),"◎")</f>
        <v/>
      </c>
      <c r="BK5" s="61" t="str">
        <f>IF(ISERROR(MATCH(データ入力!AP28,$C5:$J5,0)),IF(ISERROR(MATCH(データ入力!AP28,$L5:$S5,0)),"","○"),"◎")</f>
        <v/>
      </c>
      <c r="BL5" s="61" t="str">
        <f>IF(ISERROR(MATCH(データ入力!AQ28,$C5:$J5,0)),IF(ISERROR(MATCH(データ入力!AQ28,$L5:$S5,0)),"","○"),"◎")</f>
        <v/>
      </c>
      <c r="BM5" s="36">
        <f>COUNTIF(Y5:BL5,"◎")+COUNTIF(Y5:BL5,"○")</f>
        <v>0</v>
      </c>
      <c r="BO5" s="36">
        <f>W5</f>
        <v>1</v>
      </c>
      <c r="BP5" s="36" t="str">
        <f>IF(X5="","",X5)</f>
        <v>(1)</v>
      </c>
      <c r="BQ5" s="36" t="str">
        <f>BO5&amp;BP5</f>
        <v>1(1)</v>
      </c>
      <c r="BS5">
        <v>1</v>
      </c>
      <c r="BT5" s="6" t="str">
        <f>BS5&amp;"問"</f>
        <v>1問</v>
      </c>
      <c r="BU5" s="6">
        <f t="shared" si="0"/>
        <v>0</v>
      </c>
    </row>
    <row r="6" spans="1:73" ht="21" hidden="1" customHeight="1" x14ac:dyDescent="0.15">
      <c r="A6" s="47"/>
      <c r="B6" s="46"/>
      <c r="C6" s="53"/>
      <c r="D6" s="54"/>
      <c r="E6" s="54"/>
      <c r="F6" s="54"/>
      <c r="G6" s="54"/>
      <c r="H6" s="54"/>
      <c r="I6" s="54"/>
      <c r="J6" s="55"/>
      <c r="K6" s="51"/>
      <c r="L6" s="53"/>
      <c r="M6" s="54"/>
      <c r="N6" s="54"/>
      <c r="O6" s="54"/>
      <c r="P6" s="54"/>
      <c r="Q6" s="54"/>
      <c r="R6" s="54"/>
      <c r="S6" s="55"/>
      <c r="T6" s="4"/>
      <c r="V6" s="291"/>
      <c r="W6" s="301"/>
      <c r="X6" s="68" t="s">
        <v>21</v>
      </c>
      <c r="Y6" s="63" t="str">
        <f>IF(ISERROR(MATCH(データ入力!D29,$C6:$J6,0)),IF(ISERROR(MATCH(データ入力!D29,$L6:$S6,0)),"","○"),"◎")</f>
        <v/>
      </c>
      <c r="Z6" s="63" t="str">
        <f>IF(ISERROR(MATCH(データ入力!E29,$C6:$J6,0)),IF(ISERROR(MATCH(データ入力!E29,$L6:$S6,0)),"","○"),"◎")</f>
        <v/>
      </c>
      <c r="AA6" s="63" t="str">
        <f>IF(ISERROR(MATCH(データ入力!F29,$C6:$J6,0)),IF(ISERROR(MATCH(データ入力!F29,$L6:$S6,0)),"","○"),"◎")</f>
        <v/>
      </c>
      <c r="AB6" s="63" t="str">
        <f>IF(ISERROR(MATCH(データ入力!G29,$C6:$J6,0)),IF(ISERROR(MATCH(データ入力!G29,$L6:$S6,0)),"","○"),"◎")</f>
        <v/>
      </c>
      <c r="AC6" s="63" t="str">
        <f>IF(ISERROR(MATCH(データ入力!H29,$C6:$J6,0)),IF(ISERROR(MATCH(データ入力!H29,$L6:$S6,0)),"","○"),"◎")</f>
        <v/>
      </c>
      <c r="AD6" s="63" t="str">
        <f>IF(ISERROR(MATCH(データ入力!I29,$C6:$J6,0)),IF(ISERROR(MATCH(データ入力!I29,$L6:$S6,0)),"","○"),"◎")</f>
        <v/>
      </c>
      <c r="AE6" s="63" t="str">
        <f>IF(ISERROR(MATCH(データ入力!J29,$C6:$J6,0)),IF(ISERROR(MATCH(データ入力!J29,$L6:$S6,0)),"","○"),"◎")</f>
        <v/>
      </c>
      <c r="AF6" s="63" t="str">
        <f>IF(ISERROR(MATCH(データ入力!K29,$C6:$J6,0)),IF(ISERROR(MATCH(データ入力!K29,$L6:$S6,0)),"","○"),"◎")</f>
        <v/>
      </c>
      <c r="AG6" s="63" t="str">
        <f>IF(ISERROR(MATCH(データ入力!L29,$C6:$J6,0)),IF(ISERROR(MATCH(データ入力!L29,$L6:$S6,0)),"","○"),"◎")</f>
        <v/>
      </c>
      <c r="AH6" s="63" t="str">
        <f>IF(ISERROR(MATCH(データ入力!M29,$C6:$J6,0)),IF(ISERROR(MATCH(データ入力!M29,$L6:$S6,0)),"","○"),"◎")</f>
        <v/>
      </c>
      <c r="AI6" s="63" t="str">
        <f>IF(ISERROR(MATCH(データ入力!N29,$C6:$J6,0)),IF(ISERROR(MATCH(データ入力!N29,$L6:$S6,0)),"","○"),"◎")</f>
        <v/>
      </c>
      <c r="AJ6" s="63" t="str">
        <f>IF(ISERROR(MATCH(データ入力!O29,$C6:$J6,0)),IF(ISERROR(MATCH(データ入力!O29,$L6:$S6,0)),"","○"),"◎")</f>
        <v/>
      </c>
      <c r="AK6" s="63" t="str">
        <f>IF(ISERROR(MATCH(データ入力!P29,$C6:$J6,0)),IF(ISERROR(MATCH(データ入力!P29,$L6:$S6,0)),"","○"),"◎")</f>
        <v/>
      </c>
      <c r="AL6" s="63" t="str">
        <f>IF(ISERROR(MATCH(データ入力!Q29,$C6:$J6,0)),IF(ISERROR(MATCH(データ入力!Q29,$L6:$S6,0)),"","○"),"◎")</f>
        <v/>
      </c>
      <c r="AM6" s="63" t="str">
        <f>IF(ISERROR(MATCH(データ入力!R29,$C6:$J6,0)),IF(ISERROR(MATCH(データ入力!R29,$L6:$S6,0)),"","○"),"◎")</f>
        <v/>
      </c>
      <c r="AN6" s="63" t="str">
        <f>IF(ISERROR(MATCH(データ入力!S29,$C6:$J6,0)),IF(ISERROR(MATCH(データ入力!S29,$L6:$S6,0)),"","○"),"◎")</f>
        <v/>
      </c>
      <c r="AO6" s="63" t="str">
        <f>IF(ISERROR(MATCH(データ入力!T29,$C6:$J6,0)),IF(ISERROR(MATCH(データ入力!T29,$L6:$S6,0)),"","○"),"◎")</f>
        <v/>
      </c>
      <c r="AP6" s="63" t="str">
        <f>IF(ISERROR(MATCH(データ入力!U29,$C6:$J6,0)),IF(ISERROR(MATCH(データ入力!U29,$L6:$S6,0)),"","○"),"◎")</f>
        <v/>
      </c>
      <c r="AQ6" s="63" t="str">
        <f>IF(ISERROR(MATCH(データ入力!V29,$C6:$J6,0)),IF(ISERROR(MATCH(データ入力!V29,$L6:$S6,0)),"","○"),"◎")</f>
        <v/>
      </c>
      <c r="AR6" s="63" t="str">
        <f>IF(ISERROR(MATCH(データ入力!W29,$C6:$J6,0)),IF(ISERROR(MATCH(データ入力!W29,$L6:$S6,0)),"","○"),"◎")</f>
        <v/>
      </c>
      <c r="AS6" s="63" t="str">
        <f>IF(ISERROR(MATCH(データ入力!X29,$C6:$J6,0)),IF(ISERROR(MATCH(データ入力!X29,$L6:$S6,0)),"","○"),"◎")</f>
        <v/>
      </c>
      <c r="AT6" s="63" t="str">
        <f>IF(ISERROR(MATCH(データ入力!Y29,$C6:$J6,0)),IF(ISERROR(MATCH(データ入力!Y29,$L6:$S6,0)),"","○"),"◎")</f>
        <v/>
      </c>
      <c r="AU6" s="63" t="str">
        <f>IF(ISERROR(MATCH(データ入力!Z29,$C6:$J6,0)),IF(ISERROR(MATCH(データ入力!Z29,$L6:$S6,0)),"","○"),"◎")</f>
        <v/>
      </c>
      <c r="AV6" s="63" t="str">
        <f>IF(ISERROR(MATCH(データ入力!AA29,$C6:$J6,0)),IF(ISERROR(MATCH(データ入力!AA29,$L6:$S6,0)),"","○"),"◎")</f>
        <v/>
      </c>
      <c r="AW6" s="63" t="str">
        <f>IF(ISERROR(MATCH(データ入力!AB29,$C6:$J6,0)),IF(ISERROR(MATCH(データ入力!AB29,$L6:$S6,0)),"","○"),"◎")</f>
        <v/>
      </c>
      <c r="AX6" s="63" t="str">
        <f>IF(ISERROR(MATCH(データ入力!AC29,$C6:$J6,0)),IF(ISERROR(MATCH(データ入力!AC29,$L6:$S6,0)),"","○"),"◎")</f>
        <v/>
      </c>
      <c r="AY6" s="63" t="str">
        <f>IF(ISERROR(MATCH(データ入力!AD29,$C6:$J6,0)),IF(ISERROR(MATCH(データ入力!AD29,$L6:$S6,0)),"","○"),"◎")</f>
        <v/>
      </c>
      <c r="AZ6" s="63" t="str">
        <f>IF(ISERROR(MATCH(データ入力!AE29,$C6:$J6,0)),IF(ISERROR(MATCH(データ入力!AE29,$L6:$S6,0)),"","○"),"◎")</f>
        <v/>
      </c>
      <c r="BA6" s="63" t="str">
        <f>IF(ISERROR(MATCH(データ入力!AF29,$C6:$J6,0)),IF(ISERROR(MATCH(データ入力!AF29,$L6:$S6,0)),"","○"),"◎")</f>
        <v/>
      </c>
      <c r="BB6" s="63" t="str">
        <f>IF(ISERROR(MATCH(データ入力!AG29,$C6:$J6,0)),IF(ISERROR(MATCH(データ入力!AG29,$L6:$S6,0)),"","○"),"◎")</f>
        <v/>
      </c>
      <c r="BC6" s="63" t="str">
        <f>IF(ISERROR(MATCH(データ入力!AH29,$C6:$J6,0)),IF(ISERROR(MATCH(データ入力!AH29,$L6:$S6,0)),"","○"),"◎")</f>
        <v/>
      </c>
      <c r="BD6" s="63" t="str">
        <f>IF(ISERROR(MATCH(データ入力!AI29,$C6:$J6,0)),IF(ISERROR(MATCH(データ入力!AI29,$L6:$S6,0)),"","○"),"◎")</f>
        <v/>
      </c>
      <c r="BE6" s="63" t="str">
        <f>IF(ISERROR(MATCH(データ入力!AJ29,$C6:$J6,0)),IF(ISERROR(MATCH(データ入力!AJ29,$L6:$S6,0)),"","○"),"◎")</f>
        <v/>
      </c>
      <c r="BF6" s="63" t="str">
        <f>IF(ISERROR(MATCH(データ入力!AK29,$C6:$J6,0)),IF(ISERROR(MATCH(データ入力!AK29,$L6:$S6,0)),"","○"),"◎")</f>
        <v/>
      </c>
      <c r="BG6" s="63" t="str">
        <f>IF(ISERROR(MATCH(データ入力!AL29,$C6:$J6,0)),IF(ISERROR(MATCH(データ入力!AL29,$L6:$S6,0)),"","○"),"◎")</f>
        <v/>
      </c>
      <c r="BH6" s="63" t="str">
        <f>IF(ISERROR(MATCH(データ入力!AM29,$C6:$J6,0)),IF(ISERROR(MATCH(データ入力!AM29,$L6:$S6,0)),"","○"),"◎")</f>
        <v/>
      </c>
      <c r="BI6" s="63" t="str">
        <f>IF(ISERROR(MATCH(データ入力!AN29,$C6:$J6,0)),IF(ISERROR(MATCH(データ入力!AN29,$L6:$S6,0)),"","○"),"◎")</f>
        <v/>
      </c>
      <c r="BJ6" s="63" t="str">
        <f>IF(ISERROR(MATCH(データ入力!AO29,$C6:$J6,0)),IF(ISERROR(MATCH(データ入力!AO29,$L6:$S6,0)),"","○"),"◎")</f>
        <v/>
      </c>
      <c r="BK6" s="63" t="str">
        <f>IF(ISERROR(MATCH(データ入力!AP29,$C6:$J6,0)),IF(ISERROR(MATCH(データ入力!AP29,$L6:$S6,0)),"","○"),"◎")</f>
        <v/>
      </c>
      <c r="BL6" s="63" t="str">
        <f>IF(ISERROR(MATCH(データ入力!AQ29,$C6:$J6,0)),IF(ISERROR(MATCH(データ入力!AQ29,$L6:$S6,0)),"","○"),"◎")</f>
        <v/>
      </c>
      <c r="BM6" s="37">
        <f t="shared" ref="BM6:BM20" si="1">COUNTIF(Y6:BL6,"◎")+COUNTIF(Y6:BL6,"○")</f>
        <v>0</v>
      </c>
      <c r="BO6" s="37">
        <f>IF(W6="",BO5,W6)</f>
        <v>1</v>
      </c>
      <c r="BP6" s="37" t="str">
        <f>IF(X6="","",X6)</f>
        <v>(2)</v>
      </c>
      <c r="BQ6" s="37" t="str">
        <f>BO6&amp;BP6</f>
        <v>1(2)</v>
      </c>
      <c r="BS6">
        <v>2</v>
      </c>
      <c r="BT6" s="6" t="str">
        <f t="shared" ref="BT6:BT18" si="2">BS6&amp;"問"</f>
        <v>2問</v>
      </c>
      <c r="BU6" s="6">
        <f t="shared" si="0"/>
        <v>0</v>
      </c>
    </row>
    <row r="7" spans="1:73" ht="39.950000000000003" customHeight="1" x14ac:dyDescent="0.15">
      <c r="A7" s="48">
        <v>15</v>
      </c>
      <c r="B7" s="46"/>
      <c r="C7" s="43">
        <v>1</v>
      </c>
      <c r="D7" s="44">
        <v>7</v>
      </c>
      <c r="E7" s="44"/>
      <c r="F7" s="44"/>
      <c r="G7" s="44"/>
      <c r="H7" s="44"/>
      <c r="I7" s="44"/>
      <c r="J7" s="52"/>
      <c r="K7" s="51"/>
      <c r="L7" s="43"/>
      <c r="M7" s="44"/>
      <c r="N7" s="44"/>
      <c r="O7" s="44"/>
      <c r="P7" s="44"/>
      <c r="Q7" s="44"/>
      <c r="R7" s="44"/>
      <c r="S7" s="52"/>
      <c r="T7" s="4"/>
      <c r="V7" s="291"/>
      <c r="W7" s="301"/>
      <c r="X7" s="68" t="s">
        <v>39</v>
      </c>
      <c r="Y7" s="63" t="str">
        <f>IF(ISERROR(MATCH(データ入力!D30,$C7:$J7,0)),IF(ISERROR(MATCH(データ入力!D30,$L7:$S7,0)),"","○"),"◎")</f>
        <v/>
      </c>
      <c r="Z7" s="63" t="str">
        <f>IF(ISERROR(MATCH(データ入力!E30,$C7:$J7,0)),IF(ISERROR(MATCH(データ入力!E30,$L7:$S7,0)),"","○"),"◎")</f>
        <v/>
      </c>
      <c r="AA7" s="63" t="str">
        <f>IF(ISERROR(MATCH(データ入力!F30,$C7:$J7,0)),IF(ISERROR(MATCH(データ入力!F30,$L7:$S7,0)),"","○"),"◎")</f>
        <v/>
      </c>
      <c r="AB7" s="63" t="str">
        <f>IF(ISERROR(MATCH(データ入力!G30,$C7:$J7,0)),IF(ISERROR(MATCH(データ入力!G30,$L7:$S7,0)),"","○"),"◎")</f>
        <v/>
      </c>
      <c r="AC7" s="63" t="str">
        <f>IF(ISERROR(MATCH(データ入力!H30,$C7:$J7,0)),IF(ISERROR(MATCH(データ入力!H30,$L7:$S7,0)),"","○"),"◎")</f>
        <v/>
      </c>
      <c r="AD7" s="63" t="str">
        <f>IF(ISERROR(MATCH(データ入力!I30,$C7:$J7,0)),IF(ISERROR(MATCH(データ入力!I30,$L7:$S7,0)),"","○"),"◎")</f>
        <v/>
      </c>
      <c r="AE7" s="63" t="str">
        <f>IF(ISERROR(MATCH(データ入力!J30,$C7:$J7,0)),IF(ISERROR(MATCH(データ入力!J30,$L7:$S7,0)),"","○"),"◎")</f>
        <v/>
      </c>
      <c r="AF7" s="63" t="str">
        <f>IF(ISERROR(MATCH(データ入力!K30,$C7:$J7,0)),IF(ISERROR(MATCH(データ入力!K30,$L7:$S7,0)),"","○"),"◎")</f>
        <v/>
      </c>
      <c r="AG7" s="63" t="str">
        <f>IF(ISERROR(MATCH(データ入力!L30,$C7:$J7,0)),IF(ISERROR(MATCH(データ入力!L30,$L7:$S7,0)),"","○"),"◎")</f>
        <v/>
      </c>
      <c r="AH7" s="63" t="str">
        <f>IF(ISERROR(MATCH(データ入力!M30,$C7:$J7,0)),IF(ISERROR(MATCH(データ入力!M30,$L7:$S7,0)),"","○"),"◎")</f>
        <v/>
      </c>
      <c r="AI7" s="63" t="str">
        <f>IF(ISERROR(MATCH(データ入力!N30,$C7:$J7,0)),IF(ISERROR(MATCH(データ入力!N30,$L7:$S7,0)),"","○"),"◎")</f>
        <v/>
      </c>
      <c r="AJ7" s="63" t="str">
        <f>IF(ISERROR(MATCH(データ入力!O30,$C7:$J7,0)),IF(ISERROR(MATCH(データ入力!O30,$L7:$S7,0)),"","○"),"◎")</f>
        <v/>
      </c>
      <c r="AK7" s="63" t="str">
        <f>IF(ISERROR(MATCH(データ入力!P30,$C7:$J7,0)),IF(ISERROR(MATCH(データ入力!P30,$L7:$S7,0)),"","○"),"◎")</f>
        <v/>
      </c>
      <c r="AL7" s="63" t="str">
        <f>IF(ISERROR(MATCH(データ入力!Q30,$C7:$J7,0)),IF(ISERROR(MATCH(データ入力!Q30,$L7:$S7,0)),"","○"),"◎")</f>
        <v/>
      </c>
      <c r="AM7" s="63" t="str">
        <f>IF(ISERROR(MATCH(データ入力!R30,$C7:$J7,0)),IF(ISERROR(MATCH(データ入力!R30,$L7:$S7,0)),"","○"),"◎")</f>
        <v/>
      </c>
      <c r="AN7" s="63" t="str">
        <f>IF(ISERROR(MATCH(データ入力!S30,$C7:$J7,0)),IF(ISERROR(MATCH(データ入力!S30,$L7:$S7,0)),"","○"),"◎")</f>
        <v/>
      </c>
      <c r="AO7" s="63" t="str">
        <f>IF(ISERROR(MATCH(データ入力!T30,$C7:$J7,0)),IF(ISERROR(MATCH(データ入力!T30,$L7:$S7,0)),"","○"),"◎")</f>
        <v/>
      </c>
      <c r="AP7" s="63" t="str">
        <f>IF(ISERROR(MATCH(データ入力!U30,$C7:$J7,0)),IF(ISERROR(MATCH(データ入力!U30,$L7:$S7,0)),"","○"),"◎")</f>
        <v/>
      </c>
      <c r="AQ7" s="63" t="str">
        <f>IF(ISERROR(MATCH(データ入力!V30,$C7:$J7,0)),IF(ISERROR(MATCH(データ入力!V30,$L7:$S7,0)),"","○"),"◎")</f>
        <v/>
      </c>
      <c r="AR7" s="63" t="str">
        <f>IF(ISERROR(MATCH(データ入力!W30,$C7:$J7,0)),IF(ISERROR(MATCH(データ入力!W30,$L7:$S7,0)),"","○"),"◎")</f>
        <v/>
      </c>
      <c r="AS7" s="63" t="str">
        <f>IF(ISERROR(MATCH(データ入力!X30,$C7:$J7,0)),IF(ISERROR(MATCH(データ入力!X30,$L7:$S7,0)),"","○"),"◎")</f>
        <v/>
      </c>
      <c r="AT7" s="63" t="str">
        <f>IF(ISERROR(MATCH(データ入力!Y30,$C7:$J7,0)),IF(ISERROR(MATCH(データ入力!Y30,$L7:$S7,0)),"","○"),"◎")</f>
        <v/>
      </c>
      <c r="AU7" s="63" t="str">
        <f>IF(ISERROR(MATCH(データ入力!Z30,$C7:$J7,0)),IF(ISERROR(MATCH(データ入力!Z30,$L7:$S7,0)),"","○"),"◎")</f>
        <v/>
      </c>
      <c r="AV7" s="63" t="str">
        <f>IF(ISERROR(MATCH(データ入力!AA30,$C7:$J7,0)),IF(ISERROR(MATCH(データ入力!AA30,$L7:$S7,0)),"","○"),"◎")</f>
        <v/>
      </c>
      <c r="AW7" s="63" t="str">
        <f>IF(ISERROR(MATCH(データ入力!AB30,$C7:$J7,0)),IF(ISERROR(MATCH(データ入力!AB30,$L7:$S7,0)),"","○"),"◎")</f>
        <v/>
      </c>
      <c r="AX7" s="63" t="str">
        <f>IF(ISERROR(MATCH(データ入力!AC30,$C7:$J7,0)),IF(ISERROR(MATCH(データ入力!AC30,$L7:$S7,0)),"","○"),"◎")</f>
        <v/>
      </c>
      <c r="AY7" s="63" t="str">
        <f>IF(ISERROR(MATCH(データ入力!AD30,$C7:$J7,0)),IF(ISERROR(MATCH(データ入力!AD30,$L7:$S7,0)),"","○"),"◎")</f>
        <v/>
      </c>
      <c r="AZ7" s="63" t="str">
        <f>IF(ISERROR(MATCH(データ入力!AE30,$C7:$J7,0)),IF(ISERROR(MATCH(データ入力!AE30,$L7:$S7,0)),"","○"),"◎")</f>
        <v/>
      </c>
      <c r="BA7" s="63" t="str">
        <f>IF(ISERROR(MATCH(データ入力!AF30,$C7:$J7,0)),IF(ISERROR(MATCH(データ入力!AF30,$L7:$S7,0)),"","○"),"◎")</f>
        <v/>
      </c>
      <c r="BB7" s="63" t="str">
        <f>IF(ISERROR(MATCH(データ入力!AG30,$C7:$J7,0)),IF(ISERROR(MATCH(データ入力!AG30,$L7:$S7,0)),"","○"),"◎")</f>
        <v/>
      </c>
      <c r="BC7" s="63" t="str">
        <f>IF(ISERROR(MATCH(データ入力!AH30,$C7:$J7,0)),IF(ISERROR(MATCH(データ入力!AH30,$L7:$S7,0)),"","○"),"◎")</f>
        <v/>
      </c>
      <c r="BD7" s="63" t="str">
        <f>IF(ISERROR(MATCH(データ入力!AI30,$C7:$J7,0)),IF(ISERROR(MATCH(データ入力!AI30,$L7:$S7,0)),"","○"),"◎")</f>
        <v/>
      </c>
      <c r="BE7" s="63" t="str">
        <f>IF(ISERROR(MATCH(データ入力!AJ30,$C7:$J7,0)),IF(ISERROR(MATCH(データ入力!AJ30,$L7:$S7,0)),"","○"),"◎")</f>
        <v/>
      </c>
      <c r="BF7" s="63" t="str">
        <f>IF(ISERROR(MATCH(データ入力!AK30,$C7:$J7,0)),IF(ISERROR(MATCH(データ入力!AK30,$L7:$S7,0)),"","○"),"◎")</f>
        <v/>
      </c>
      <c r="BG7" s="63" t="str">
        <f>IF(ISERROR(MATCH(データ入力!AL30,$C7:$J7,0)),IF(ISERROR(MATCH(データ入力!AL30,$L7:$S7,0)),"","○"),"◎")</f>
        <v/>
      </c>
      <c r="BH7" s="63" t="str">
        <f>IF(ISERROR(MATCH(データ入力!AM30,$C7:$J7,0)),IF(ISERROR(MATCH(データ入力!AM30,$L7:$S7,0)),"","○"),"◎")</f>
        <v/>
      </c>
      <c r="BI7" s="63" t="str">
        <f>IF(ISERROR(MATCH(データ入力!AN30,$C7:$J7,0)),IF(ISERROR(MATCH(データ入力!AN30,$L7:$S7,0)),"","○"),"◎")</f>
        <v/>
      </c>
      <c r="BJ7" s="63" t="str">
        <f>IF(ISERROR(MATCH(データ入力!AO30,$C7:$J7,0)),IF(ISERROR(MATCH(データ入力!AO30,$L7:$S7,0)),"","○"),"◎")</f>
        <v/>
      </c>
      <c r="BK7" s="63" t="str">
        <f>IF(ISERROR(MATCH(データ入力!AP30,$C7:$J7,0)),IF(ISERROR(MATCH(データ入力!AP30,$L7:$S7,0)),"","○"),"◎")</f>
        <v/>
      </c>
      <c r="BL7" s="63" t="str">
        <f>IF(ISERROR(MATCH(データ入力!AQ30,$C7:$J7,0)),IF(ISERROR(MATCH(データ入力!AQ30,$L7:$S7,0)),"","○"),"◎")</f>
        <v/>
      </c>
      <c r="BM7" s="37">
        <f t="shared" si="1"/>
        <v>0</v>
      </c>
      <c r="BO7" s="37">
        <f t="shared" ref="BO7:BO18" si="3">IF(W7="",BO6,W7)</f>
        <v>1</v>
      </c>
      <c r="BP7" s="37" t="str">
        <f t="shared" ref="BP7:BP20" si="4">IF(X7="","",X7)</f>
        <v>(3)</v>
      </c>
      <c r="BQ7" s="37" t="str">
        <f t="shared" ref="BQ7:BQ20" si="5">BO7&amp;BP7</f>
        <v>1(3)</v>
      </c>
      <c r="BS7">
        <v>3</v>
      </c>
      <c r="BT7" s="6" t="str">
        <f t="shared" si="2"/>
        <v>3問</v>
      </c>
      <c r="BU7" s="6">
        <f t="shared" si="0"/>
        <v>0</v>
      </c>
    </row>
    <row r="8" spans="1:73" ht="21" customHeight="1" x14ac:dyDescent="0.15">
      <c r="A8" s="209"/>
      <c r="B8" s="46"/>
      <c r="C8" s="210"/>
      <c r="D8" s="211"/>
      <c r="E8" s="211"/>
      <c r="F8" s="211"/>
      <c r="G8" s="211"/>
      <c r="H8" s="211"/>
      <c r="I8" s="211"/>
      <c r="J8" s="212"/>
      <c r="K8" s="51"/>
      <c r="L8" s="213"/>
      <c r="M8" s="214"/>
      <c r="N8" s="214"/>
      <c r="O8" s="214"/>
      <c r="P8" s="214"/>
      <c r="Q8" s="214"/>
      <c r="R8" s="214"/>
      <c r="S8" s="215"/>
      <c r="T8" s="4"/>
      <c r="V8" s="291"/>
      <c r="W8" s="302"/>
      <c r="X8" s="86" t="s">
        <v>20</v>
      </c>
      <c r="Y8" s="207" t="str">
        <f>IF(ISERROR(MATCH(データ入力!D31,$C8:$J8,0)),IF(ISERROR(MATCH(データ入力!D31,$L8:$S8,0)),"","○"),"◎")</f>
        <v/>
      </c>
      <c r="Z8" s="207" t="str">
        <f>IF(ISERROR(MATCH(データ入力!E31,$C8:$J8,0)),IF(ISERROR(MATCH(データ入力!E31,$L8:$S8,0)),"","○"),"◎")</f>
        <v/>
      </c>
      <c r="AA8" s="207" t="str">
        <f>IF(ISERROR(MATCH(データ入力!F31,$C8:$J8,0)),IF(ISERROR(MATCH(データ入力!F31,$L8:$S8,0)),"","○"),"◎")</f>
        <v/>
      </c>
      <c r="AB8" s="207" t="str">
        <f>IF(ISERROR(MATCH(データ入力!G31,$C8:$J8,0)),IF(ISERROR(MATCH(データ入力!G31,$L8:$S8,0)),"","○"),"◎")</f>
        <v/>
      </c>
      <c r="AC8" s="207" t="str">
        <f>IF(ISERROR(MATCH(データ入力!H31,$C8:$J8,0)),IF(ISERROR(MATCH(データ入力!H31,$L8:$S8,0)),"","○"),"◎")</f>
        <v/>
      </c>
      <c r="AD8" s="207" t="str">
        <f>IF(ISERROR(MATCH(データ入力!I31,$C8:$J8,0)),IF(ISERROR(MATCH(データ入力!I31,$L8:$S8,0)),"","○"),"◎")</f>
        <v/>
      </c>
      <c r="AE8" s="207" t="str">
        <f>IF(ISERROR(MATCH(データ入力!J31,$C8:$J8,0)),IF(ISERROR(MATCH(データ入力!J31,$L8:$S8,0)),"","○"),"◎")</f>
        <v/>
      </c>
      <c r="AF8" s="207" t="str">
        <f>IF(ISERROR(MATCH(データ入力!K31,$C8:$J8,0)),IF(ISERROR(MATCH(データ入力!K31,$L8:$S8,0)),"","○"),"◎")</f>
        <v/>
      </c>
      <c r="AG8" s="207" t="str">
        <f>IF(ISERROR(MATCH(データ入力!L31,$C8:$J8,0)),IF(ISERROR(MATCH(データ入力!L31,$L8:$S8,0)),"","○"),"◎")</f>
        <v/>
      </c>
      <c r="AH8" s="207" t="str">
        <f>IF(ISERROR(MATCH(データ入力!M31,$C8:$J8,0)),IF(ISERROR(MATCH(データ入力!M31,$L8:$S8,0)),"","○"),"◎")</f>
        <v/>
      </c>
      <c r="AI8" s="207" t="str">
        <f>IF(ISERROR(MATCH(データ入力!N31,$C8:$J8,0)),IF(ISERROR(MATCH(データ入力!N31,$L8:$S8,0)),"","○"),"◎")</f>
        <v/>
      </c>
      <c r="AJ8" s="207" t="str">
        <f>IF(ISERROR(MATCH(データ入力!O31,$C8:$J8,0)),IF(ISERROR(MATCH(データ入力!O31,$L8:$S8,0)),"","○"),"◎")</f>
        <v/>
      </c>
      <c r="AK8" s="207" t="str">
        <f>IF(ISERROR(MATCH(データ入力!P31,$C8:$J8,0)),IF(ISERROR(MATCH(データ入力!P31,$L8:$S8,0)),"","○"),"◎")</f>
        <v/>
      </c>
      <c r="AL8" s="207" t="str">
        <f>IF(ISERROR(MATCH(データ入力!Q31,$C8:$J8,0)),IF(ISERROR(MATCH(データ入力!Q31,$L8:$S8,0)),"","○"),"◎")</f>
        <v/>
      </c>
      <c r="AM8" s="207" t="str">
        <f>IF(ISERROR(MATCH(データ入力!R31,$C8:$J8,0)),IF(ISERROR(MATCH(データ入力!R31,$L8:$S8,0)),"","○"),"◎")</f>
        <v/>
      </c>
      <c r="AN8" s="207" t="str">
        <f>IF(ISERROR(MATCH(データ入力!S31,$C8:$J8,0)),IF(ISERROR(MATCH(データ入力!S31,$L8:$S8,0)),"","○"),"◎")</f>
        <v/>
      </c>
      <c r="AO8" s="207" t="str">
        <f>IF(ISERROR(MATCH(データ入力!T31,$C8:$J8,0)),IF(ISERROR(MATCH(データ入力!T31,$L8:$S8,0)),"","○"),"◎")</f>
        <v/>
      </c>
      <c r="AP8" s="207" t="str">
        <f>IF(ISERROR(MATCH(データ入力!U31,$C8:$J8,0)),IF(ISERROR(MATCH(データ入力!U31,$L8:$S8,0)),"","○"),"◎")</f>
        <v/>
      </c>
      <c r="AQ8" s="207" t="str">
        <f>IF(ISERROR(MATCH(データ入力!V31,$C8:$J8,0)),IF(ISERROR(MATCH(データ入力!V31,$L8:$S8,0)),"","○"),"◎")</f>
        <v/>
      </c>
      <c r="AR8" s="207" t="str">
        <f>IF(ISERROR(MATCH(データ入力!W31,$C8:$J8,0)),IF(ISERROR(MATCH(データ入力!W31,$L8:$S8,0)),"","○"),"◎")</f>
        <v/>
      </c>
      <c r="AS8" s="207" t="str">
        <f>IF(ISERROR(MATCH(データ入力!X31,$C8:$J8,0)),IF(ISERROR(MATCH(データ入力!X31,$L8:$S8,0)),"","○"),"◎")</f>
        <v/>
      </c>
      <c r="AT8" s="207" t="str">
        <f>IF(ISERROR(MATCH(データ入力!Y31,$C8:$J8,0)),IF(ISERROR(MATCH(データ入力!Y31,$L8:$S8,0)),"","○"),"◎")</f>
        <v/>
      </c>
      <c r="AU8" s="207" t="str">
        <f>IF(ISERROR(MATCH(データ入力!Z31,$C8:$J8,0)),IF(ISERROR(MATCH(データ入力!Z31,$L8:$S8,0)),"","○"),"◎")</f>
        <v/>
      </c>
      <c r="AV8" s="207" t="str">
        <f>IF(ISERROR(MATCH(データ入力!AA31,$C8:$J8,0)),IF(ISERROR(MATCH(データ入力!AA31,$L8:$S8,0)),"","○"),"◎")</f>
        <v/>
      </c>
      <c r="AW8" s="207" t="str">
        <f>IF(ISERROR(MATCH(データ入力!AB31,$C8:$J8,0)),IF(ISERROR(MATCH(データ入力!AB31,$L8:$S8,0)),"","○"),"◎")</f>
        <v/>
      </c>
      <c r="AX8" s="207" t="str">
        <f>IF(ISERROR(MATCH(データ入力!AC31,$C8:$J8,0)),IF(ISERROR(MATCH(データ入力!AC31,$L8:$S8,0)),"","○"),"◎")</f>
        <v/>
      </c>
      <c r="AY8" s="207" t="str">
        <f>IF(ISERROR(MATCH(データ入力!AD31,$C8:$J8,0)),IF(ISERROR(MATCH(データ入力!AD31,$L8:$S8,0)),"","○"),"◎")</f>
        <v/>
      </c>
      <c r="AZ8" s="207" t="str">
        <f>IF(ISERROR(MATCH(データ入力!AE31,$C8:$J8,0)),IF(ISERROR(MATCH(データ入力!AE31,$L8:$S8,0)),"","○"),"◎")</f>
        <v/>
      </c>
      <c r="BA8" s="207" t="str">
        <f>IF(ISERROR(MATCH(データ入力!AF31,$C8:$J8,0)),IF(ISERROR(MATCH(データ入力!AF31,$L8:$S8,0)),"","○"),"◎")</f>
        <v/>
      </c>
      <c r="BB8" s="207" t="str">
        <f>IF(ISERROR(MATCH(データ入力!AG31,$C8:$J8,0)),IF(ISERROR(MATCH(データ入力!AG31,$L8:$S8,0)),"","○"),"◎")</f>
        <v/>
      </c>
      <c r="BC8" s="207" t="str">
        <f>IF(ISERROR(MATCH(データ入力!AH31,$C8:$J8,0)),IF(ISERROR(MATCH(データ入力!AH31,$L8:$S8,0)),"","○"),"◎")</f>
        <v/>
      </c>
      <c r="BD8" s="207" t="str">
        <f>IF(ISERROR(MATCH(データ入力!AI31,$C8:$J8,0)),IF(ISERROR(MATCH(データ入力!AI31,$L8:$S8,0)),"","○"),"◎")</f>
        <v/>
      </c>
      <c r="BE8" s="207" t="str">
        <f>IF(ISERROR(MATCH(データ入力!AJ31,$C8:$J8,0)),IF(ISERROR(MATCH(データ入力!AJ31,$L8:$S8,0)),"","○"),"◎")</f>
        <v/>
      </c>
      <c r="BF8" s="207" t="str">
        <f>IF(ISERROR(MATCH(データ入力!AK31,$C8:$J8,0)),IF(ISERROR(MATCH(データ入力!AK31,$L8:$S8,0)),"","○"),"◎")</f>
        <v/>
      </c>
      <c r="BG8" s="207" t="str">
        <f>IF(ISERROR(MATCH(データ入力!AL31,$C8:$J8,0)),IF(ISERROR(MATCH(データ入力!AL31,$L8:$S8,0)),"","○"),"◎")</f>
        <v/>
      </c>
      <c r="BH8" s="207" t="str">
        <f>IF(ISERROR(MATCH(データ入力!AM31,$C8:$J8,0)),IF(ISERROR(MATCH(データ入力!AM31,$L8:$S8,0)),"","○"),"◎")</f>
        <v/>
      </c>
      <c r="BI8" s="207" t="str">
        <f>IF(ISERROR(MATCH(データ入力!AN31,$C8:$J8,0)),IF(ISERROR(MATCH(データ入力!AN31,$L8:$S8,0)),"","○"),"◎")</f>
        <v/>
      </c>
      <c r="BJ8" s="207" t="str">
        <f>IF(ISERROR(MATCH(データ入力!AO31,$C8:$J8,0)),IF(ISERROR(MATCH(データ入力!AO31,$L8:$S8,0)),"","○"),"◎")</f>
        <v/>
      </c>
      <c r="BK8" s="207" t="str">
        <f>IF(ISERROR(MATCH(データ入力!AP31,$C8:$J8,0)),IF(ISERROR(MATCH(データ入力!AP31,$L8:$S8,0)),"","○"),"◎")</f>
        <v/>
      </c>
      <c r="BL8" s="207" t="str">
        <f>IF(ISERROR(MATCH(データ入力!AQ31,$C8:$J8,0)),IF(ISERROR(MATCH(データ入力!AQ31,$L8:$S8,0)),"","○"),"◎")</f>
        <v/>
      </c>
      <c r="BM8" s="72">
        <f t="shared" si="1"/>
        <v>0</v>
      </c>
      <c r="BO8" s="40">
        <f t="shared" si="3"/>
        <v>1</v>
      </c>
      <c r="BP8" s="40" t="str">
        <f t="shared" si="4"/>
        <v>(4)</v>
      </c>
      <c r="BQ8" s="40" t="str">
        <f t="shared" si="5"/>
        <v>1(4)</v>
      </c>
      <c r="BS8">
        <v>4</v>
      </c>
      <c r="BT8" s="6" t="str">
        <f t="shared" si="2"/>
        <v>4問</v>
      </c>
      <c r="BU8" s="6">
        <f t="shared" si="0"/>
        <v>0</v>
      </c>
    </row>
    <row r="9" spans="1:73" ht="21" customHeight="1" x14ac:dyDescent="0.15">
      <c r="A9" s="49"/>
      <c r="B9" s="46"/>
      <c r="C9" s="79"/>
      <c r="D9" s="80"/>
      <c r="E9" s="80"/>
      <c r="F9" s="80"/>
      <c r="G9" s="80"/>
      <c r="H9" s="80"/>
      <c r="I9" s="80"/>
      <c r="J9" s="81"/>
      <c r="K9" s="51"/>
      <c r="L9" s="56"/>
      <c r="M9" s="57"/>
      <c r="N9" s="57"/>
      <c r="O9" s="57"/>
      <c r="P9" s="57"/>
      <c r="Q9" s="57"/>
      <c r="R9" s="57"/>
      <c r="S9" s="58"/>
      <c r="T9" s="4"/>
      <c r="V9" s="291"/>
      <c r="W9" s="300">
        <v>2</v>
      </c>
      <c r="X9" s="67" t="s">
        <v>24</v>
      </c>
      <c r="Y9" s="61" t="str">
        <f>IF(ISERROR(MATCH(データ入力!D32,$C9:$J9,0)),IF(ISERROR(MATCH(データ入力!D32,$L9:$S9,0)),"","○"),"◎")</f>
        <v/>
      </c>
      <c r="Z9" s="61" t="str">
        <f>IF(ISERROR(MATCH(データ入力!E32,$C9:$J9,0)),IF(ISERROR(MATCH(データ入力!E32,$L9:$S9,0)),"","○"),"◎")</f>
        <v/>
      </c>
      <c r="AA9" s="61" t="str">
        <f>IF(ISERROR(MATCH(データ入力!F32,$C9:$J9,0)),IF(ISERROR(MATCH(データ入力!F32,$L9:$S9,0)),"","○"),"◎")</f>
        <v/>
      </c>
      <c r="AB9" s="61" t="str">
        <f>IF(ISERROR(MATCH(データ入力!G32,$C9:$J9,0)),IF(ISERROR(MATCH(データ入力!G32,$L9:$S9,0)),"","○"),"◎")</f>
        <v/>
      </c>
      <c r="AC9" s="61" t="str">
        <f>IF(ISERROR(MATCH(データ入力!H32,$C9:$J9,0)),IF(ISERROR(MATCH(データ入力!H32,$L9:$S9,0)),"","○"),"◎")</f>
        <v/>
      </c>
      <c r="AD9" s="61" t="str">
        <f>IF(ISERROR(MATCH(データ入力!I32,$C9:$J9,0)),IF(ISERROR(MATCH(データ入力!I32,$L9:$S9,0)),"","○"),"◎")</f>
        <v/>
      </c>
      <c r="AE9" s="61" t="str">
        <f>IF(ISERROR(MATCH(データ入力!J32,$C9:$J9,0)),IF(ISERROR(MATCH(データ入力!J32,$L9:$S9,0)),"","○"),"◎")</f>
        <v/>
      </c>
      <c r="AF9" s="61" t="str">
        <f>IF(ISERROR(MATCH(データ入力!K32,$C9:$J9,0)),IF(ISERROR(MATCH(データ入力!K32,$L9:$S9,0)),"","○"),"◎")</f>
        <v/>
      </c>
      <c r="AG9" s="61" t="str">
        <f>IF(ISERROR(MATCH(データ入力!L32,$C9:$J9,0)),IF(ISERROR(MATCH(データ入力!L32,$L9:$S9,0)),"","○"),"◎")</f>
        <v/>
      </c>
      <c r="AH9" s="61" t="str">
        <f>IF(ISERROR(MATCH(データ入力!M32,$C9:$J9,0)),IF(ISERROR(MATCH(データ入力!M32,$L9:$S9,0)),"","○"),"◎")</f>
        <v/>
      </c>
      <c r="AI9" s="61" t="str">
        <f>IF(ISERROR(MATCH(データ入力!N32,$C9:$J9,0)),IF(ISERROR(MATCH(データ入力!N32,$L9:$S9,0)),"","○"),"◎")</f>
        <v/>
      </c>
      <c r="AJ9" s="61" t="str">
        <f>IF(ISERROR(MATCH(データ入力!O32,$C9:$J9,0)),IF(ISERROR(MATCH(データ入力!O32,$L9:$S9,0)),"","○"),"◎")</f>
        <v/>
      </c>
      <c r="AK9" s="61" t="str">
        <f>IF(ISERROR(MATCH(データ入力!P32,$C9:$J9,0)),IF(ISERROR(MATCH(データ入力!P32,$L9:$S9,0)),"","○"),"◎")</f>
        <v/>
      </c>
      <c r="AL9" s="61" t="str">
        <f>IF(ISERROR(MATCH(データ入力!Q32,$C9:$J9,0)),IF(ISERROR(MATCH(データ入力!Q32,$L9:$S9,0)),"","○"),"◎")</f>
        <v/>
      </c>
      <c r="AM9" s="61" t="str">
        <f>IF(ISERROR(MATCH(データ入力!R32,$C9:$J9,0)),IF(ISERROR(MATCH(データ入力!R32,$L9:$S9,0)),"","○"),"◎")</f>
        <v/>
      </c>
      <c r="AN9" s="61" t="str">
        <f>IF(ISERROR(MATCH(データ入力!S32,$C9:$J9,0)),IF(ISERROR(MATCH(データ入力!S32,$L9:$S9,0)),"","○"),"◎")</f>
        <v/>
      </c>
      <c r="AO9" s="61" t="str">
        <f>IF(ISERROR(MATCH(データ入力!T32,$C9:$J9,0)),IF(ISERROR(MATCH(データ入力!T32,$L9:$S9,0)),"","○"),"◎")</f>
        <v/>
      </c>
      <c r="AP9" s="61" t="str">
        <f>IF(ISERROR(MATCH(データ入力!U32,$C9:$J9,0)),IF(ISERROR(MATCH(データ入力!U32,$L9:$S9,0)),"","○"),"◎")</f>
        <v/>
      </c>
      <c r="AQ9" s="61" t="str">
        <f>IF(ISERROR(MATCH(データ入力!V32,$C9:$J9,0)),IF(ISERROR(MATCH(データ入力!V32,$L9:$S9,0)),"","○"),"◎")</f>
        <v/>
      </c>
      <c r="AR9" s="61" t="str">
        <f>IF(ISERROR(MATCH(データ入力!W32,$C9:$J9,0)),IF(ISERROR(MATCH(データ入力!W32,$L9:$S9,0)),"","○"),"◎")</f>
        <v/>
      </c>
      <c r="AS9" s="61" t="str">
        <f>IF(ISERROR(MATCH(データ入力!X32,$C9:$J9,0)),IF(ISERROR(MATCH(データ入力!X32,$L9:$S9,0)),"","○"),"◎")</f>
        <v/>
      </c>
      <c r="AT9" s="61" t="str">
        <f>IF(ISERROR(MATCH(データ入力!Y32,$C9:$J9,0)),IF(ISERROR(MATCH(データ入力!Y32,$L9:$S9,0)),"","○"),"◎")</f>
        <v/>
      </c>
      <c r="AU9" s="61" t="str">
        <f>IF(ISERROR(MATCH(データ入力!Z32,$C9:$J9,0)),IF(ISERROR(MATCH(データ入力!Z32,$L9:$S9,0)),"","○"),"◎")</f>
        <v/>
      </c>
      <c r="AV9" s="61" t="str">
        <f>IF(ISERROR(MATCH(データ入力!AA32,$C9:$J9,0)),IF(ISERROR(MATCH(データ入力!AA32,$L9:$S9,0)),"","○"),"◎")</f>
        <v/>
      </c>
      <c r="AW9" s="61" t="str">
        <f>IF(ISERROR(MATCH(データ入力!AB32,$C9:$J9,0)),IF(ISERROR(MATCH(データ入力!AB32,$L9:$S9,0)),"","○"),"◎")</f>
        <v/>
      </c>
      <c r="AX9" s="61" t="str">
        <f>IF(ISERROR(MATCH(データ入力!AC32,$C9:$J9,0)),IF(ISERROR(MATCH(データ入力!AC32,$L9:$S9,0)),"","○"),"◎")</f>
        <v/>
      </c>
      <c r="AY9" s="61" t="str">
        <f>IF(ISERROR(MATCH(データ入力!AD32,$C9:$J9,0)),IF(ISERROR(MATCH(データ入力!AD32,$L9:$S9,0)),"","○"),"◎")</f>
        <v/>
      </c>
      <c r="AZ9" s="61" t="str">
        <f>IF(ISERROR(MATCH(データ入力!AE32,$C9:$J9,0)),IF(ISERROR(MATCH(データ入力!AE32,$L9:$S9,0)),"","○"),"◎")</f>
        <v/>
      </c>
      <c r="BA9" s="61" t="str">
        <f>IF(ISERROR(MATCH(データ入力!AF32,$C9:$J9,0)),IF(ISERROR(MATCH(データ入力!AF32,$L9:$S9,0)),"","○"),"◎")</f>
        <v/>
      </c>
      <c r="BB9" s="61" t="str">
        <f>IF(ISERROR(MATCH(データ入力!AG32,$C9:$J9,0)),IF(ISERROR(MATCH(データ入力!AG32,$L9:$S9,0)),"","○"),"◎")</f>
        <v/>
      </c>
      <c r="BC9" s="61" t="str">
        <f>IF(ISERROR(MATCH(データ入力!AH32,$C9:$J9,0)),IF(ISERROR(MATCH(データ入力!AH32,$L9:$S9,0)),"","○"),"◎")</f>
        <v/>
      </c>
      <c r="BD9" s="61" t="str">
        <f>IF(ISERROR(MATCH(データ入力!AI32,$C9:$J9,0)),IF(ISERROR(MATCH(データ入力!AI32,$L9:$S9,0)),"","○"),"◎")</f>
        <v/>
      </c>
      <c r="BE9" s="61" t="str">
        <f>IF(ISERROR(MATCH(データ入力!AJ32,$C9:$J9,0)),IF(ISERROR(MATCH(データ入力!AJ32,$L9:$S9,0)),"","○"),"◎")</f>
        <v/>
      </c>
      <c r="BF9" s="61" t="str">
        <f>IF(ISERROR(MATCH(データ入力!AK32,$C9:$J9,0)),IF(ISERROR(MATCH(データ入力!AK32,$L9:$S9,0)),"","○"),"◎")</f>
        <v/>
      </c>
      <c r="BG9" s="61" t="str">
        <f>IF(ISERROR(MATCH(データ入力!AL32,$C9:$J9,0)),IF(ISERROR(MATCH(データ入力!AL32,$L9:$S9,0)),"","○"),"◎")</f>
        <v/>
      </c>
      <c r="BH9" s="61" t="str">
        <f>IF(ISERROR(MATCH(データ入力!AM32,$C9:$J9,0)),IF(ISERROR(MATCH(データ入力!AM32,$L9:$S9,0)),"","○"),"◎")</f>
        <v/>
      </c>
      <c r="BI9" s="61" t="str">
        <f>IF(ISERROR(MATCH(データ入力!AN32,$C9:$J9,0)),IF(ISERROR(MATCH(データ入力!AN32,$L9:$S9,0)),"","○"),"◎")</f>
        <v/>
      </c>
      <c r="BJ9" s="61" t="str">
        <f>IF(ISERROR(MATCH(データ入力!AO32,$C9:$J9,0)),IF(ISERROR(MATCH(データ入力!AO32,$L9:$S9,0)),"","○"),"◎")</f>
        <v/>
      </c>
      <c r="BK9" s="61" t="str">
        <f>IF(ISERROR(MATCH(データ入力!AP32,$C9:$J9,0)),IF(ISERROR(MATCH(データ入力!AP32,$L9:$S9,0)),"","○"),"◎")</f>
        <v/>
      </c>
      <c r="BL9" s="61" t="str">
        <f>IF(ISERROR(MATCH(データ入力!AQ32,$C9:$J9,0)),IF(ISERROR(MATCH(データ入力!AQ32,$L9:$S9,0)),"","○"),"◎")</f>
        <v/>
      </c>
      <c r="BM9" s="36">
        <f t="shared" si="1"/>
        <v>0</v>
      </c>
      <c r="BO9" s="36">
        <f t="shared" si="3"/>
        <v>2</v>
      </c>
      <c r="BP9" s="36" t="str">
        <f t="shared" si="4"/>
        <v>(1)</v>
      </c>
      <c r="BQ9" s="36" t="str">
        <f t="shared" si="5"/>
        <v>2(1)</v>
      </c>
      <c r="BS9">
        <v>5</v>
      </c>
      <c r="BT9" s="6" t="str">
        <f t="shared" si="2"/>
        <v>5問</v>
      </c>
      <c r="BU9" s="6">
        <f t="shared" si="0"/>
        <v>0</v>
      </c>
    </row>
    <row r="10" spans="1:73" ht="21" customHeight="1" x14ac:dyDescent="0.15">
      <c r="A10" s="47"/>
      <c r="B10" s="46"/>
      <c r="C10" s="53"/>
      <c r="D10" s="54"/>
      <c r="E10" s="54"/>
      <c r="F10" s="54"/>
      <c r="G10" s="54"/>
      <c r="H10" s="54"/>
      <c r="I10" s="54"/>
      <c r="J10" s="55"/>
      <c r="K10" s="51"/>
      <c r="L10" s="53"/>
      <c r="M10" s="54"/>
      <c r="N10" s="54"/>
      <c r="O10" s="54"/>
      <c r="P10" s="54"/>
      <c r="Q10" s="54"/>
      <c r="R10" s="54"/>
      <c r="S10" s="55"/>
      <c r="T10" s="4"/>
      <c r="V10" s="291"/>
      <c r="W10" s="301"/>
      <c r="X10" s="68" t="s">
        <v>21</v>
      </c>
      <c r="Y10" s="63" t="str">
        <f>IF(ISERROR(MATCH(データ入力!D33,$C10:$J10,0)),IF(ISERROR(MATCH(データ入力!D33,$L10:$S10,0)),"","○"),"◎")</f>
        <v/>
      </c>
      <c r="Z10" s="63" t="str">
        <f>IF(ISERROR(MATCH(データ入力!E33,$C10:$J10,0)),IF(ISERROR(MATCH(データ入力!E33,$L10:$S10,0)),"","○"),"◎")</f>
        <v/>
      </c>
      <c r="AA10" s="63" t="str">
        <f>IF(ISERROR(MATCH(データ入力!F33,$C10:$J10,0)),IF(ISERROR(MATCH(データ入力!F33,$L10:$S10,0)),"","○"),"◎")</f>
        <v/>
      </c>
      <c r="AB10" s="63" t="str">
        <f>IF(ISERROR(MATCH(データ入力!G33,$C10:$J10,0)),IF(ISERROR(MATCH(データ入力!G33,$L10:$S10,0)),"","○"),"◎")</f>
        <v/>
      </c>
      <c r="AC10" s="63" t="str">
        <f>IF(ISERROR(MATCH(データ入力!H33,$C10:$J10,0)),IF(ISERROR(MATCH(データ入力!H33,$L10:$S10,0)),"","○"),"◎")</f>
        <v/>
      </c>
      <c r="AD10" s="63" t="str">
        <f>IF(ISERROR(MATCH(データ入力!I33,$C10:$J10,0)),IF(ISERROR(MATCH(データ入力!I33,$L10:$S10,0)),"","○"),"◎")</f>
        <v/>
      </c>
      <c r="AE10" s="63" t="str">
        <f>IF(ISERROR(MATCH(データ入力!J33,$C10:$J10,0)),IF(ISERROR(MATCH(データ入力!J33,$L10:$S10,0)),"","○"),"◎")</f>
        <v/>
      </c>
      <c r="AF10" s="63" t="str">
        <f>IF(ISERROR(MATCH(データ入力!K33,$C10:$J10,0)),IF(ISERROR(MATCH(データ入力!K33,$L10:$S10,0)),"","○"),"◎")</f>
        <v/>
      </c>
      <c r="AG10" s="63" t="str">
        <f>IF(ISERROR(MATCH(データ入力!L33,$C10:$J10,0)),IF(ISERROR(MATCH(データ入力!L33,$L10:$S10,0)),"","○"),"◎")</f>
        <v/>
      </c>
      <c r="AH10" s="63" t="str">
        <f>IF(ISERROR(MATCH(データ入力!M33,$C10:$J10,0)),IF(ISERROR(MATCH(データ入力!M33,$L10:$S10,0)),"","○"),"◎")</f>
        <v/>
      </c>
      <c r="AI10" s="63" t="str">
        <f>IF(ISERROR(MATCH(データ入力!N33,$C10:$J10,0)),IF(ISERROR(MATCH(データ入力!N33,$L10:$S10,0)),"","○"),"◎")</f>
        <v/>
      </c>
      <c r="AJ10" s="63" t="str">
        <f>IF(ISERROR(MATCH(データ入力!O33,$C10:$J10,0)),IF(ISERROR(MATCH(データ入力!O33,$L10:$S10,0)),"","○"),"◎")</f>
        <v/>
      </c>
      <c r="AK10" s="63" t="str">
        <f>IF(ISERROR(MATCH(データ入力!P33,$C10:$J10,0)),IF(ISERROR(MATCH(データ入力!P33,$L10:$S10,0)),"","○"),"◎")</f>
        <v/>
      </c>
      <c r="AL10" s="63" t="str">
        <f>IF(ISERROR(MATCH(データ入力!Q33,$C10:$J10,0)),IF(ISERROR(MATCH(データ入力!Q33,$L10:$S10,0)),"","○"),"◎")</f>
        <v/>
      </c>
      <c r="AM10" s="63" t="str">
        <f>IF(ISERROR(MATCH(データ入力!R33,$C10:$J10,0)),IF(ISERROR(MATCH(データ入力!R33,$L10:$S10,0)),"","○"),"◎")</f>
        <v/>
      </c>
      <c r="AN10" s="63" t="str">
        <f>IF(ISERROR(MATCH(データ入力!S33,$C10:$J10,0)),IF(ISERROR(MATCH(データ入力!S33,$L10:$S10,0)),"","○"),"◎")</f>
        <v/>
      </c>
      <c r="AO10" s="63" t="str">
        <f>IF(ISERROR(MATCH(データ入力!T33,$C10:$J10,0)),IF(ISERROR(MATCH(データ入力!T33,$L10:$S10,0)),"","○"),"◎")</f>
        <v/>
      </c>
      <c r="AP10" s="63" t="str">
        <f>IF(ISERROR(MATCH(データ入力!U33,$C10:$J10,0)),IF(ISERROR(MATCH(データ入力!U33,$L10:$S10,0)),"","○"),"◎")</f>
        <v/>
      </c>
      <c r="AQ10" s="63" t="str">
        <f>IF(ISERROR(MATCH(データ入力!V33,$C10:$J10,0)),IF(ISERROR(MATCH(データ入力!V33,$L10:$S10,0)),"","○"),"◎")</f>
        <v/>
      </c>
      <c r="AR10" s="63" t="str">
        <f>IF(ISERROR(MATCH(データ入力!W33,$C10:$J10,0)),IF(ISERROR(MATCH(データ入力!W33,$L10:$S10,0)),"","○"),"◎")</f>
        <v/>
      </c>
      <c r="AS10" s="63" t="str">
        <f>IF(ISERROR(MATCH(データ入力!X33,$C10:$J10,0)),IF(ISERROR(MATCH(データ入力!X33,$L10:$S10,0)),"","○"),"◎")</f>
        <v/>
      </c>
      <c r="AT10" s="63" t="str">
        <f>IF(ISERROR(MATCH(データ入力!Y33,$C10:$J10,0)),IF(ISERROR(MATCH(データ入力!Y33,$L10:$S10,0)),"","○"),"◎")</f>
        <v/>
      </c>
      <c r="AU10" s="63" t="str">
        <f>IF(ISERROR(MATCH(データ入力!Z33,$C10:$J10,0)),IF(ISERROR(MATCH(データ入力!Z33,$L10:$S10,0)),"","○"),"◎")</f>
        <v/>
      </c>
      <c r="AV10" s="63" t="str">
        <f>IF(ISERROR(MATCH(データ入力!AA33,$C10:$J10,0)),IF(ISERROR(MATCH(データ入力!AA33,$L10:$S10,0)),"","○"),"◎")</f>
        <v/>
      </c>
      <c r="AW10" s="63" t="str">
        <f>IF(ISERROR(MATCH(データ入力!AB33,$C10:$J10,0)),IF(ISERROR(MATCH(データ入力!AB33,$L10:$S10,0)),"","○"),"◎")</f>
        <v/>
      </c>
      <c r="AX10" s="63" t="str">
        <f>IF(ISERROR(MATCH(データ入力!AC33,$C10:$J10,0)),IF(ISERROR(MATCH(データ入力!AC33,$L10:$S10,0)),"","○"),"◎")</f>
        <v/>
      </c>
      <c r="AY10" s="63" t="str">
        <f>IF(ISERROR(MATCH(データ入力!AD33,$C10:$J10,0)),IF(ISERROR(MATCH(データ入力!AD33,$L10:$S10,0)),"","○"),"◎")</f>
        <v/>
      </c>
      <c r="AZ10" s="63" t="str">
        <f>IF(ISERROR(MATCH(データ入力!AE33,$C10:$J10,0)),IF(ISERROR(MATCH(データ入力!AE33,$L10:$S10,0)),"","○"),"◎")</f>
        <v/>
      </c>
      <c r="BA10" s="63" t="str">
        <f>IF(ISERROR(MATCH(データ入力!AF33,$C10:$J10,0)),IF(ISERROR(MATCH(データ入力!AF33,$L10:$S10,0)),"","○"),"◎")</f>
        <v/>
      </c>
      <c r="BB10" s="63" t="str">
        <f>IF(ISERROR(MATCH(データ入力!AG33,$C10:$J10,0)),IF(ISERROR(MATCH(データ入力!AG33,$L10:$S10,0)),"","○"),"◎")</f>
        <v/>
      </c>
      <c r="BC10" s="63" t="str">
        <f>IF(ISERROR(MATCH(データ入力!AH33,$C10:$J10,0)),IF(ISERROR(MATCH(データ入力!AH33,$L10:$S10,0)),"","○"),"◎")</f>
        <v/>
      </c>
      <c r="BD10" s="63" t="str">
        <f>IF(ISERROR(MATCH(データ入力!AI33,$C10:$J10,0)),IF(ISERROR(MATCH(データ入力!AI33,$L10:$S10,0)),"","○"),"◎")</f>
        <v/>
      </c>
      <c r="BE10" s="63" t="str">
        <f>IF(ISERROR(MATCH(データ入力!AJ33,$C10:$J10,0)),IF(ISERROR(MATCH(データ入力!AJ33,$L10:$S10,0)),"","○"),"◎")</f>
        <v/>
      </c>
      <c r="BF10" s="63" t="str">
        <f>IF(ISERROR(MATCH(データ入力!AK33,$C10:$J10,0)),IF(ISERROR(MATCH(データ入力!AK33,$L10:$S10,0)),"","○"),"◎")</f>
        <v/>
      </c>
      <c r="BG10" s="63" t="str">
        <f>IF(ISERROR(MATCH(データ入力!AL33,$C10:$J10,0)),IF(ISERROR(MATCH(データ入力!AL33,$L10:$S10,0)),"","○"),"◎")</f>
        <v/>
      </c>
      <c r="BH10" s="63" t="str">
        <f>IF(ISERROR(MATCH(データ入力!AM33,$C10:$J10,0)),IF(ISERROR(MATCH(データ入力!AM33,$L10:$S10,0)),"","○"),"◎")</f>
        <v/>
      </c>
      <c r="BI10" s="63" t="str">
        <f>IF(ISERROR(MATCH(データ入力!AN33,$C10:$J10,0)),IF(ISERROR(MATCH(データ入力!AN33,$L10:$S10,0)),"","○"),"◎")</f>
        <v/>
      </c>
      <c r="BJ10" s="63" t="str">
        <f>IF(ISERROR(MATCH(データ入力!AO33,$C10:$J10,0)),IF(ISERROR(MATCH(データ入力!AO33,$L10:$S10,0)),"","○"),"◎")</f>
        <v/>
      </c>
      <c r="BK10" s="63" t="str">
        <f>IF(ISERROR(MATCH(データ入力!AP33,$C10:$J10,0)),IF(ISERROR(MATCH(データ入力!AP33,$L10:$S10,0)),"","○"),"◎")</f>
        <v/>
      </c>
      <c r="BL10" s="63" t="str">
        <f>IF(ISERROR(MATCH(データ入力!AQ33,$C10:$J10,0)),IF(ISERROR(MATCH(データ入力!AQ33,$L10:$S10,0)),"","○"),"◎")</f>
        <v/>
      </c>
      <c r="BM10" s="37">
        <f t="shared" si="1"/>
        <v>0</v>
      </c>
      <c r="BO10" s="37">
        <f t="shared" si="3"/>
        <v>2</v>
      </c>
      <c r="BP10" s="37" t="str">
        <f t="shared" si="4"/>
        <v>(2)</v>
      </c>
      <c r="BQ10" s="37" t="str">
        <f t="shared" si="5"/>
        <v>2(2)</v>
      </c>
      <c r="BS10">
        <v>6</v>
      </c>
      <c r="BT10" s="6" t="str">
        <f t="shared" si="2"/>
        <v>6問</v>
      </c>
      <c r="BU10" s="6">
        <f t="shared" si="0"/>
        <v>0</v>
      </c>
    </row>
    <row r="11" spans="1:73" ht="21" customHeight="1" x14ac:dyDescent="0.15">
      <c r="A11" s="47"/>
      <c r="B11" s="46"/>
      <c r="C11" s="53"/>
      <c r="D11" s="54"/>
      <c r="E11" s="54"/>
      <c r="F11" s="54"/>
      <c r="G11" s="54"/>
      <c r="H11" s="54"/>
      <c r="I11" s="54"/>
      <c r="J11" s="55"/>
      <c r="K11" s="51"/>
      <c r="L11" s="53"/>
      <c r="M11" s="54"/>
      <c r="N11" s="54"/>
      <c r="O11" s="54"/>
      <c r="P11" s="54"/>
      <c r="Q11" s="54"/>
      <c r="R11" s="54"/>
      <c r="S11" s="55"/>
      <c r="T11" s="4"/>
      <c r="V11" s="291"/>
      <c r="W11" s="301"/>
      <c r="X11" s="68" t="s">
        <v>39</v>
      </c>
      <c r="Y11" s="63" t="str">
        <f>IF(ISERROR(MATCH(データ入力!D34,$C11:$J11,0)),IF(ISERROR(MATCH(データ入力!D34,$L11:$S11,0)),"","○"),"◎")</f>
        <v/>
      </c>
      <c r="Z11" s="63" t="str">
        <f>IF(ISERROR(MATCH(データ入力!E34,$C11:$J11,0)),IF(ISERROR(MATCH(データ入力!E34,$L11:$S11,0)),"","○"),"◎")</f>
        <v/>
      </c>
      <c r="AA11" s="63" t="str">
        <f>IF(ISERROR(MATCH(データ入力!F34,$C11:$J11,0)),IF(ISERROR(MATCH(データ入力!F34,$L11:$S11,0)),"","○"),"◎")</f>
        <v/>
      </c>
      <c r="AB11" s="63" t="str">
        <f>IF(ISERROR(MATCH(データ入力!G34,$C11:$J11,0)),IF(ISERROR(MATCH(データ入力!G34,$L11:$S11,0)),"","○"),"◎")</f>
        <v/>
      </c>
      <c r="AC11" s="63" t="str">
        <f>IF(ISERROR(MATCH(データ入力!H34,$C11:$J11,0)),IF(ISERROR(MATCH(データ入力!H34,$L11:$S11,0)),"","○"),"◎")</f>
        <v/>
      </c>
      <c r="AD11" s="63" t="str">
        <f>IF(ISERROR(MATCH(データ入力!I34,$C11:$J11,0)),IF(ISERROR(MATCH(データ入力!I34,$L11:$S11,0)),"","○"),"◎")</f>
        <v/>
      </c>
      <c r="AE11" s="63" t="str">
        <f>IF(ISERROR(MATCH(データ入力!J34,$C11:$J11,0)),IF(ISERROR(MATCH(データ入力!J34,$L11:$S11,0)),"","○"),"◎")</f>
        <v/>
      </c>
      <c r="AF11" s="63" t="str">
        <f>IF(ISERROR(MATCH(データ入力!K34,$C11:$J11,0)),IF(ISERROR(MATCH(データ入力!K34,$L11:$S11,0)),"","○"),"◎")</f>
        <v/>
      </c>
      <c r="AG11" s="63" t="str">
        <f>IF(ISERROR(MATCH(データ入力!L34,$C11:$J11,0)),IF(ISERROR(MATCH(データ入力!L34,$L11:$S11,0)),"","○"),"◎")</f>
        <v/>
      </c>
      <c r="AH11" s="63" t="str">
        <f>IF(ISERROR(MATCH(データ入力!M34,$C11:$J11,0)),IF(ISERROR(MATCH(データ入力!M34,$L11:$S11,0)),"","○"),"◎")</f>
        <v/>
      </c>
      <c r="AI11" s="63" t="str">
        <f>IF(ISERROR(MATCH(データ入力!N34,$C11:$J11,0)),IF(ISERROR(MATCH(データ入力!N34,$L11:$S11,0)),"","○"),"◎")</f>
        <v/>
      </c>
      <c r="AJ11" s="63" t="str">
        <f>IF(ISERROR(MATCH(データ入力!O34,$C11:$J11,0)),IF(ISERROR(MATCH(データ入力!O34,$L11:$S11,0)),"","○"),"◎")</f>
        <v/>
      </c>
      <c r="AK11" s="63" t="str">
        <f>IF(ISERROR(MATCH(データ入力!P34,$C11:$J11,0)),IF(ISERROR(MATCH(データ入力!P34,$L11:$S11,0)),"","○"),"◎")</f>
        <v/>
      </c>
      <c r="AL11" s="63" t="str">
        <f>IF(ISERROR(MATCH(データ入力!Q34,$C11:$J11,0)),IF(ISERROR(MATCH(データ入力!Q34,$L11:$S11,0)),"","○"),"◎")</f>
        <v/>
      </c>
      <c r="AM11" s="63" t="str">
        <f>IF(ISERROR(MATCH(データ入力!R34,$C11:$J11,0)),IF(ISERROR(MATCH(データ入力!R34,$L11:$S11,0)),"","○"),"◎")</f>
        <v/>
      </c>
      <c r="AN11" s="63" t="str">
        <f>IF(ISERROR(MATCH(データ入力!S34,$C11:$J11,0)),IF(ISERROR(MATCH(データ入力!S34,$L11:$S11,0)),"","○"),"◎")</f>
        <v/>
      </c>
      <c r="AO11" s="63" t="str">
        <f>IF(ISERROR(MATCH(データ入力!T34,$C11:$J11,0)),IF(ISERROR(MATCH(データ入力!T34,$L11:$S11,0)),"","○"),"◎")</f>
        <v/>
      </c>
      <c r="AP11" s="63" t="str">
        <f>IF(ISERROR(MATCH(データ入力!U34,$C11:$J11,0)),IF(ISERROR(MATCH(データ入力!U34,$L11:$S11,0)),"","○"),"◎")</f>
        <v/>
      </c>
      <c r="AQ11" s="63" t="str">
        <f>IF(ISERROR(MATCH(データ入力!V34,$C11:$J11,0)),IF(ISERROR(MATCH(データ入力!V34,$L11:$S11,0)),"","○"),"◎")</f>
        <v/>
      </c>
      <c r="AR11" s="63" t="str">
        <f>IF(ISERROR(MATCH(データ入力!W34,$C11:$J11,0)),IF(ISERROR(MATCH(データ入力!W34,$L11:$S11,0)),"","○"),"◎")</f>
        <v/>
      </c>
      <c r="AS11" s="63" t="str">
        <f>IF(ISERROR(MATCH(データ入力!X34,$C11:$J11,0)),IF(ISERROR(MATCH(データ入力!X34,$L11:$S11,0)),"","○"),"◎")</f>
        <v/>
      </c>
      <c r="AT11" s="63" t="str">
        <f>IF(ISERROR(MATCH(データ入力!Y34,$C11:$J11,0)),IF(ISERROR(MATCH(データ入力!Y34,$L11:$S11,0)),"","○"),"◎")</f>
        <v/>
      </c>
      <c r="AU11" s="63" t="str">
        <f>IF(ISERROR(MATCH(データ入力!Z34,$C11:$J11,0)),IF(ISERROR(MATCH(データ入力!Z34,$L11:$S11,0)),"","○"),"◎")</f>
        <v/>
      </c>
      <c r="AV11" s="63" t="str">
        <f>IF(ISERROR(MATCH(データ入力!AA34,$C11:$J11,0)),IF(ISERROR(MATCH(データ入力!AA34,$L11:$S11,0)),"","○"),"◎")</f>
        <v/>
      </c>
      <c r="AW11" s="63" t="str">
        <f>IF(ISERROR(MATCH(データ入力!AB34,$C11:$J11,0)),IF(ISERROR(MATCH(データ入力!AB34,$L11:$S11,0)),"","○"),"◎")</f>
        <v/>
      </c>
      <c r="AX11" s="63" t="str">
        <f>IF(ISERROR(MATCH(データ入力!AC34,$C11:$J11,0)),IF(ISERROR(MATCH(データ入力!AC34,$L11:$S11,0)),"","○"),"◎")</f>
        <v/>
      </c>
      <c r="AY11" s="63" t="str">
        <f>IF(ISERROR(MATCH(データ入力!AD34,$C11:$J11,0)),IF(ISERROR(MATCH(データ入力!AD34,$L11:$S11,0)),"","○"),"◎")</f>
        <v/>
      </c>
      <c r="AZ11" s="63" t="str">
        <f>IF(ISERROR(MATCH(データ入力!AE34,$C11:$J11,0)),IF(ISERROR(MATCH(データ入力!AE34,$L11:$S11,0)),"","○"),"◎")</f>
        <v/>
      </c>
      <c r="BA11" s="63" t="str">
        <f>IF(ISERROR(MATCH(データ入力!AF34,$C11:$J11,0)),IF(ISERROR(MATCH(データ入力!AF34,$L11:$S11,0)),"","○"),"◎")</f>
        <v/>
      </c>
      <c r="BB11" s="63" t="str">
        <f>IF(ISERROR(MATCH(データ入力!AG34,$C11:$J11,0)),IF(ISERROR(MATCH(データ入力!AG34,$L11:$S11,0)),"","○"),"◎")</f>
        <v/>
      </c>
      <c r="BC11" s="63" t="str">
        <f>IF(ISERROR(MATCH(データ入力!AH34,$C11:$J11,0)),IF(ISERROR(MATCH(データ入力!AH34,$L11:$S11,0)),"","○"),"◎")</f>
        <v/>
      </c>
      <c r="BD11" s="63" t="str">
        <f>IF(ISERROR(MATCH(データ入力!AI34,$C11:$J11,0)),IF(ISERROR(MATCH(データ入力!AI34,$L11:$S11,0)),"","○"),"◎")</f>
        <v/>
      </c>
      <c r="BE11" s="63" t="str">
        <f>IF(ISERROR(MATCH(データ入力!AJ34,$C11:$J11,0)),IF(ISERROR(MATCH(データ入力!AJ34,$L11:$S11,0)),"","○"),"◎")</f>
        <v/>
      </c>
      <c r="BF11" s="63" t="str">
        <f>IF(ISERROR(MATCH(データ入力!AK34,$C11:$J11,0)),IF(ISERROR(MATCH(データ入力!AK34,$L11:$S11,0)),"","○"),"◎")</f>
        <v/>
      </c>
      <c r="BG11" s="63" t="str">
        <f>IF(ISERROR(MATCH(データ入力!AL34,$C11:$J11,0)),IF(ISERROR(MATCH(データ入力!AL34,$L11:$S11,0)),"","○"),"◎")</f>
        <v/>
      </c>
      <c r="BH11" s="63" t="str">
        <f>IF(ISERROR(MATCH(データ入力!AM34,$C11:$J11,0)),IF(ISERROR(MATCH(データ入力!AM34,$L11:$S11,0)),"","○"),"◎")</f>
        <v/>
      </c>
      <c r="BI11" s="63" t="str">
        <f>IF(ISERROR(MATCH(データ入力!AN34,$C11:$J11,0)),IF(ISERROR(MATCH(データ入力!AN34,$L11:$S11,0)),"","○"),"◎")</f>
        <v/>
      </c>
      <c r="BJ11" s="63" t="str">
        <f>IF(ISERROR(MATCH(データ入力!AO34,$C11:$J11,0)),IF(ISERROR(MATCH(データ入力!AO34,$L11:$S11,0)),"","○"),"◎")</f>
        <v/>
      </c>
      <c r="BK11" s="63" t="str">
        <f>IF(ISERROR(MATCH(データ入力!AP34,$C11:$J11,0)),IF(ISERROR(MATCH(データ入力!AP34,$L11:$S11,0)),"","○"),"◎")</f>
        <v/>
      </c>
      <c r="BL11" s="63" t="str">
        <f>IF(ISERROR(MATCH(データ入力!AQ34,$C11:$J11,0)),IF(ISERROR(MATCH(データ入力!AQ34,$L11:$S11,0)),"","○"),"◎")</f>
        <v/>
      </c>
      <c r="BM11" s="37">
        <f t="shared" si="1"/>
        <v>0</v>
      </c>
      <c r="BO11" s="37">
        <f t="shared" si="3"/>
        <v>2</v>
      </c>
      <c r="BP11" s="37" t="str">
        <f t="shared" si="4"/>
        <v>(3)</v>
      </c>
      <c r="BQ11" s="37" t="str">
        <f t="shared" si="5"/>
        <v>2(3)</v>
      </c>
      <c r="BS11">
        <v>7</v>
      </c>
      <c r="BT11" s="6" t="str">
        <f t="shared" si="2"/>
        <v>7問</v>
      </c>
      <c r="BU11" s="6">
        <f t="shared" si="0"/>
        <v>0</v>
      </c>
    </row>
    <row r="12" spans="1:73" ht="21" customHeight="1" x14ac:dyDescent="0.15">
      <c r="A12" s="78"/>
      <c r="B12" s="46"/>
      <c r="C12" s="43"/>
      <c r="D12" s="44"/>
      <c r="E12" s="44"/>
      <c r="F12" s="44"/>
      <c r="G12" s="44"/>
      <c r="H12" s="44"/>
      <c r="I12" s="44"/>
      <c r="J12" s="52"/>
      <c r="K12" s="51"/>
      <c r="L12" s="87"/>
      <c r="M12" s="88"/>
      <c r="N12" s="88"/>
      <c r="O12" s="88"/>
      <c r="P12" s="88"/>
      <c r="Q12" s="88"/>
      <c r="R12" s="88"/>
      <c r="S12" s="89"/>
      <c r="T12" s="4"/>
      <c r="V12" s="291"/>
      <c r="W12" s="302"/>
      <c r="X12" s="69" t="s">
        <v>20</v>
      </c>
      <c r="Y12" s="65" t="str">
        <f>IF(ISERROR(MATCH(データ入力!D35,$C12:$J12,0)),IF(ISERROR(MATCH(データ入力!D35,$L12:$S12,0)),"","○"),"◎")</f>
        <v/>
      </c>
      <c r="Z12" s="65" t="str">
        <f>IF(ISERROR(MATCH(データ入力!E35,$C12:$J12,0)),IF(ISERROR(MATCH(データ入力!E35,$L12:$S12,0)),"","○"),"◎")</f>
        <v/>
      </c>
      <c r="AA12" s="65" t="str">
        <f>IF(ISERROR(MATCH(データ入力!F35,$C12:$J12,0)),IF(ISERROR(MATCH(データ入力!F35,$L12:$S12,0)),"","○"),"◎")</f>
        <v/>
      </c>
      <c r="AB12" s="65" t="str">
        <f>IF(ISERROR(MATCH(データ入力!G35,$C12:$J12,0)),IF(ISERROR(MATCH(データ入力!G35,$L12:$S12,0)),"","○"),"◎")</f>
        <v/>
      </c>
      <c r="AC12" s="65" t="str">
        <f>IF(ISERROR(MATCH(データ入力!H35,$C12:$J12,0)),IF(ISERROR(MATCH(データ入力!H35,$L12:$S12,0)),"","○"),"◎")</f>
        <v/>
      </c>
      <c r="AD12" s="65" t="str">
        <f>IF(ISERROR(MATCH(データ入力!I35,$C12:$J12,0)),IF(ISERROR(MATCH(データ入力!I35,$L12:$S12,0)),"","○"),"◎")</f>
        <v/>
      </c>
      <c r="AE12" s="65" t="str">
        <f>IF(ISERROR(MATCH(データ入力!J35,$C12:$J12,0)),IF(ISERROR(MATCH(データ入力!J35,$L12:$S12,0)),"","○"),"◎")</f>
        <v/>
      </c>
      <c r="AF12" s="65" t="str">
        <f>IF(ISERROR(MATCH(データ入力!K35,$C12:$J12,0)),IF(ISERROR(MATCH(データ入力!K35,$L12:$S12,0)),"","○"),"◎")</f>
        <v/>
      </c>
      <c r="AG12" s="65" t="str">
        <f>IF(ISERROR(MATCH(データ入力!L35,$C12:$J12,0)),IF(ISERROR(MATCH(データ入力!L35,$L12:$S12,0)),"","○"),"◎")</f>
        <v/>
      </c>
      <c r="AH12" s="65" t="str">
        <f>IF(ISERROR(MATCH(データ入力!M35,$C12:$J12,0)),IF(ISERROR(MATCH(データ入力!M35,$L12:$S12,0)),"","○"),"◎")</f>
        <v/>
      </c>
      <c r="AI12" s="65" t="str">
        <f>IF(ISERROR(MATCH(データ入力!N35,$C12:$J12,0)),IF(ISERROR(MATCH(データ入力!N35,$L12:$S12,0)),"","○"),"◎")</f>
        <v/>
      </c>
      <c r="AJ12" s="65" t="str">
        <f>IF(ISERROR(MATCH(データ入力!O35,$C12:$J12,0)),IF(ISERROR(MATCH(データ入力!O35,$L12:$S12,0)),"","○"),"◎")</f>
        <v/>
      </c>
      <c r="AK12" s="65" t="str">
        <f>IF(ISERROR(MATCH(データ入力!P35,$C12:$J12,0)),IF(ISERROR(MATCH(データ入力!P35,$L12:$S12,0)),"","○"),"◎")</f>
        <v/>
      </c>
      <c r="AL12" s="65" t="str">
        <f>IF(ISERROR(MATCH(データ入力!Q35,$C12:$J12,0)),IF(ISERROR(MATCH(データ入力!Q35,$L12:$S12,0)),"","○"),"◎")</f>
        <v/>
      </c>
      <c r="AM12" s="65" t="str">
        <f>IF(ISERROR(MATCH(データ入力!R35,$C12:$J12,0)),IF(ISERROR(MATCH(データ入力!R35,$L12:$S12,0)),"","○"),"◎")</f>
        <v/>
      </c>
      <c r="AN12" s="65" t="str">
        <f>IF(ISERROR(MATCH(データ入力!S35,$C12:$J12,0)),IF(ISERROR(MATCH(データ入力!S35,$L12:$S12,0)),"","○"),"◎")</f>
        <v/>
      </c>
      <c r="AO12" s="65" t="str">
        <f>IF(ISERROR(MATCH(データ入力!T35,$C12:$J12,0)),IF(ISERROR(MATCH(データ入力!T35,$L12:$S12,0)),"","○"),"◎")</f>
        <v/>
      </c>
      <c r="AP12" s="65" t="str">
        <f>IF(ISERROR(MATCH(データ入力!U35,$C12:$J12,0)),IF(ISERROR(MATCH(データ入力!U35,$L12:$S12,0)),"","○"),"◎")</f>
        <v/>
      </c>
      <c r="AQ12" s="65" t="str">
        <f>IF(ISERROR(MATCH(データ入力!V35,$C12:$J12,0)),IF(ISERROR(MATCH(データ入力!V35,$L12:$S12,0)),"","○"),"◎")</f>
        <v/>
      </c>
      <c r="AR12" s="65" t="str">
        <f>IF(ISERROR(MATCH(データ入力!W35,$C12:$J12,0)),IF(ISERROR(MATCH(データ入力!W35,$L12:$S12,0)),"","○"),"◎")</f>
        <v/>
      </c>
      <c r="AS12" s="65" t="str">
        <f>IF(ISERROR(MATCH(データ入力!X35,$C12:$J12,0)),IF(ISERROR(MATCH(データ入力!X35,$L12:$S12,0)),"","○"),"◎")</f>
        <v/>
      </c>
      <c r="AT12" s="65" t="str">
        <f>IF(ISERROR(MATCH(データ入力!Y35,$C12:$J12,0)),IF(ISERROR(MATCH(データ入力!Y35,$L12:$S12,0)),"","○"),"◎")</f>
        <v/>
      </c>
      <c r="AU12" s="65" t="str">
        <f>IF(ISERROR(MATCH(データ入力!Z35,$C12:$J12,0)),IF(ISERROR(MATCH(データ入力!Z35,$L12:$S12,0)),"","○"),"◎")</f>
        <v/>
      </c>
      <c r="AV12" s="65" t="str">
        <f>IF(ISERROR(MATCH(データ入力!AA35,$C12:$J12,0)),IF(ISERROR(MATCH(データ入力!AA35,$L12:$S12,0)),"","○"),"◎")</f>
        <v/>
      </c>
      <c r="AW12" s="65" t="str">
        <f>IF(ISERROR(MATCH(データ入力!AB35,$C12:$J12,0)),IF(ISERROR(MATCH(データ入力!AB35,$L12:$S12,0)),"","○"),"◎")</f>
        <v/>
      </c>
      <c r="AX12" s="65" t="str">
        <f>IF(ISERROR(MATCH(データ入力!AC35,$C12:$J12,0)),IF(ISERROR(MATCH(データ入力!AC35,$L12:$S12,0)),"","○"),"◎")</f>
        <v/>
      </c>
      <c r="AY12" s="65" t="str">
        <f>IF(ISERROR(MATCH(データ入力!AD35,$C12:$J12,0)),IF(ISERROR(MATCH(データ入力!AD35,$L12:$S12,0)),"","○"),"◎")</f>
        <v/>
      </c>
      <c r="AZ12" s="65" t="str">
        <f>IF(ISERROR(MATCH(データ入力!AE35,$C12:$J12,0)),IF(ISERROR(MATCH(データ入力!AE35,$L12:$S12,0)),"","○"),"◎")</f>
        <v/>
      </c>
      <c r="BA12" s="65" t="str">
        <f>IF(ISERROR(MATCH(データ入力!AF35,$C12:$J12,0)),IF(ISERROR(MATCH(データ入力!AF35,$L12:$S12,0)),"","○"),"◎")</f>
        <v/>
      </c>
      <c r="BB12" s="65" t="str">
        <f>IF(ISERROR(MATCH(データ入力!AG35,$C12:$J12,0)),IF(ISERROR(MATCH(データ入力!AG35,$L12:$S12,0)),"","○"),"◎")</f>
        <v/>
      </c>
      <c r="BC12" s="65" t="str">
        <f>IF(ISERROR(MATCH(データ入力!AH35,$C12:$J12,0)),IF(ISERROR(MATCH(データ入力!AH35,$L12:$S12,0)),"","○"),"◎")</f>
        <v/>
      </c>
      <c r="BD12" s="65" t="str">
        <f>IF(ISERROR(MATCH(データ入力!AI35,$C12:$J12,0)),IF(ISERROR(MATCH(データ入力!AI35,$L12:$S12,0)),"","○"),"◎")</f>
        <v/>
      </c>
      <c r="BE12" s="65" t="str">
        <f>IF(ISERROR(MATCH(データ入力!AJ35,$C12:$J12,0)),IF(ISERROR(MATCH(データ入力!AJ35,$L12:$S12,0)),"","○"),"◎")</f>
        <v/>
      </c>
      <c r="BF12" s="65" t="str">
        <f>IF(ISERROR(MATCH(データ入力!AK35,$C12:$J12,0)),IF(ISERROR(MATCH(データ入力!AK35,$L12:$S12,0)),"","○"),"◎")</f>
        <v/>
      </c>
      <c r="BG12" s="65" t="str">
        <f>IF(ISERROR(MATCH(データ入力!AL35,$C12:$J12,0)),IF(ISERROR(MATCH(データ入力!AL35,$L12:$S12,0)),"","○"),"◎")</f>
        <v/>
      </c>
      <c r="BH12" s="65" t="str">
        <f>IF(ISERROR(MATCH(データ入力!AM35,$C12:$J12,0)),IF(ISERROR(MATCH(データ入力!AM35,$L12:$S12,0)),"","○"),"◎")</f>
        <v/>
      </c>
      <c r="BI12" s="65" t="str">
        <f>IF(ISERROR(MATCH(データ入力!AN35,$C12:$J12,0)),IF(ISERROR(MATCH(データ入力!AN35,$L12:$S12,0)),"","○"),"◎")</f>
        <v/>
      </c>
      <c r="BJ12" s="65" t="str">
        <f>IF(ISERROR(MATCH(データ入力!AO35,$C12:$J12,0)),IF(ISERROR(MATCH(データ入力!AO35,$L12:$S12,0)),"","○"),"◎")</f>
        <v/>
      </c>
      <c r="BK12" s="65" t="str">
        <f>IF(ISERROR(MATCH(データ入力!AP35,$C12:$J12,0)),IF(ISERROR(MATCH(データ入力!AP35,$L12:$S12,0)),"","○"),"◎")</f>
        <v/>
      </c>
      <c r="BL12" s="65" t="str">
        <f>IF(ISERROR(MATCH(データ入力!AQ35,$C12:$J12,0)),IF(ISERROR(MATCH(データ入力!AQ35,$L12:$S12,0)),"","○"),"◎")</f>
        <v/>
      </c>
      <c r="BM12" s="40">
        <f t="shared" si="1"/>
        <v>0</v>
      </c>
      <c r="BO12" s="40">
        <f t="shared" si="3"/>
        <v>2</v>
      </c>
      <c r="BP12" s="40" t="str">
        <f t="shared" si="4"/>
        <v>(4)</v>
      </c>
      <c r="BQ12" s="40" t="str">
        <f t="shared" si="5"/>
        <v>2(4)</v>
      </c>
      <c r="BS12">
        <v>8</v>
      </c>
      <c r="BT12" s="6" t="str">
        <f t="shared" si="2"/>
        <v>8問</v>
      </c>
      <c r="BU12" s="6">
        <f t="shared" si="0"/>
        <v>0</v>
      </c>
    </row>
    <row r="13" spans="1:73" ht="21" customHeight="1" x14ac:dyDescent="0.15">
      <c r="A13" s="45"/>
      <c r="B13" s="46"/>
      <c r="C13" s="56"/>
      <c r="D13" s="57"/>
      <c r="E13" s="57"/>
      <c r="F13" s="57"/>
      <c r="G13" s="57"/>
      <c r="H13" s="57"/>
      <c r="I13" s="57"/>
      <c r="J13" s="58"/>
      <c r="K13" s="51"/>
      <c r="L13" s="79"/>
      <c r="M13" s="80"/>
      <c r="N13" s="80"/>
      <c r="O13" s="80"/>
      <c r="P13" s="80"/>
      <c r="Q13" s="80"/>
      <c r="R13" s="80"/>
      <c r="S13" s="81"/>
      <c r="T13" s="4"/>
      <c r="V13" s="291"/>
      <c r="W13" s="300">
        <v>3</v>
      </c>
      <c r="X13" s="83" t="s">
        <v>24</v>
      </c>
      <c r="Y13" s="84" t="str">
        <f>IF(ISERROR(MATCH(データ入力!D36,$C13:$J13,0)),IF(ISERROR(MATCH(データ入力!D36,$L13:$S13,0)),"","○"),"◎")</f>
        <v/>
      </c>
      <c r="Z13" s="84" t="str">
        <f>IF(ISERROR(MATCH(データ入力!E36,$C13:$J13,0)),IF(ISERROR(MATCH(データ入力!E36,$L13:$S13,0)),"","○"),"◎")</f>
        <v/>
      </c>
      <c r="AA13" s="84" t="str">
        <f>IF(ISERROR(MATCH(データ入力!F36,$C13:$J13,0)),IF(ISERROR(MATCH(データ入力!F36,$L13:$S13,0)),"","○"),"◎")</f>
        <v/>
      </c>
      <c r="AB13" s="84" t="str">
        <f>IF(ISERROR(MATCH(データ入力!G36,$C13:$J13,0)),IF(ISERROR(MATCH(データ入力!G36,$L13:$S13,0)),"","○"),"◎")</f>
        <v/>
      </c>
      <c r="AC13" s="84" t="str">
        <f>IF(ISERROR(MATCH(データ入力!H36,$C13:$J13,0)),IF(ISERROR(MATCH(データ入力!H36,$L13:$S13,0)),"","○"),"◎")</f>
        <v/>
      </c>
      <c r="AD13" s="84" t="str">
        <f>IF(ISERROR(MATCH(データ入力!I36,$C13:$J13,0)),IF(ISERROR(MATCH(データ入力!I36,$L13:$S13,0)),"","○"),"◎")</f>
        <v/>
      </c>
      <c r="AE13" s="84" t="str">
        <f>IF(ISERROR(MATCH(データ入力!J36,$C13:$J13,0)),IF(ISERROR(MATCH(データ入力!J36,$L13:$S13,0)),"","○"),"◎")</f>
        <v/>
      </c>
      <c r="AF13" s="84" t="str">
        <f>IF(ISERROR(MATCH(データ入力!K36,$C13:$J13,0)),IF(ISERROR(MATCH(データ入力!K36,$L13:$S13,0)),"","○"),"◎")</f>
        <v/>
      </c>
      <c r="AG13" s="84" t="str">
        <f>IF(ISERROR(MATCH(データ入力!L36,$C13:$J13,0)),IF(ISERROR(MATCH(データ入力!L36,$L13:$S13,0)),"","○"),"◎")</f>
        <v/>
      </c>
      <c r="AH13" s="84" t="str">
        <f>IF(ISERROR(MATCH(データ入力!M36,$C13:$J13,0)),IF(ISERROR(MATCH(データ入力!M36,$L13:$S13,0)),"","○"),"◎")</f>
        <v/>
      </c>
      <c r="AI13" s="84" t="str">
        <f>IF(ISERROR(MATCH(データ入力!N36,$C13:$J13,0)),IF(ISERROR(MATCH(データ入力!N36,$L13:$S13,0)),"","○"),"◎")</f>
        <v/>
      </c>
      <c r="AJ13" s="84" t="str">
        <f>IF(ISERROR(MATCH(データ入力!O36,$C13:$J13,0)),IF(ISERROR(MATCH(データ入力!O36,$L13:$S13,0)),"","○"),"◎")</f>
        <v/>
      </c>
      <c r="AK13" s="84" t="str">
        <f>IF(ISERROR(MATCH(データ入力!P36,$C13:$J13,0)),IF(ISERROR(MATCH(データ入力!P36,$L13:$S13,0)),"","○"),"◎")</f>
        <v/>
      </c>
      <c r="AL13" s="84" t="str">
        <f>IF(ISERROR(MATCH(データ入力!Q36,$C13:$J13,0)),IF(ISERROR(MATCH(データ入力!Q36,$L13:$S13,0)),"","○"),"◎")</f>
        <v/>
      </c>
      <c r="AM13" s="84" t="str">
        <f>IF(ISERROR(MATCH(データ入力!R36,$C13:$J13,0)),IF(ISERROR(MATCH(データ入力!R36,$L13:$S13,0)),"","○"),"◎")</f>
        <v/>
      </c>
      <c r="AN13" s="84" t="str">
        <f>IF(ISERROR(MATCH(データ入力!S36,$C13:$J13,0)),IF(ISERROR(MATCH(データ入力!S36,$L13:$S13,0)),"","○"),"◎")</f>
        <v/>
      </c>
      <c r="AO13" s="84" t="str">
        <f>IF(ISERROR(MATCH(データ入力!T36,$C13:$J13,0)),IF(ISERROR(MATCH(データ入力!T36,$L13:$S13,0)),"","○"),"◎")</f>
        <v/>
      </c>
      <c r="AP13" s="84" t="str">
        <f>IF(ISERROR(MATCH(データ入力!U36,$C13:$J13,0)),IF(ISERROR(MATCH(データ入力!U36,$L13:$S13,0)),"","○"),"◎")</f>
        <v/>
      </c>
      <c r="AQ13" s="84" t="str">
        <f>IF(ISERROR(MATCH(データ入力!V36,$C13:$J13,0)),IF(ISERROR(MATCH(データ入力!V36,$L13:$S13,0)),"","○"),"◎")</f>
        <v/>
      </c>
      <c r="AR13" s="84" t="str">
        <f>IF(ISERROR(MATCH(データ入力!W36,$C13:$J13,0)),IF(ISERROR(MATCH(データ入力!W36,$L13:$S13,0)),"","○"),"◎")</f>
        <v/>
      </c>
      <c r="AS13" s="84" t="str">
        <f>IF(ISERROR(MATCH(データ入力!X36,$C13:$J13,0)),IF(ISERROR(MATCH(データ入力!X36,$L13:$S13,0)),"","○"),"◎")</f>
        <v/>
      </c>
      <c r="AT13" s="84" t="str">
        <f>IF(ISERROR(MATCH(データ入力!Y36,$C13:$J13,0)),IF(ISERROR(MATCH(データ入力!Y36,$L13:$S13,0)),"","○"),"◎")</f>
        <v/>
      </c>
      <c r="AU13" s="84" t="str">
        <f>IF(ISERROR(MATCH(データ入力!Z36,$C13:$J13,0)),IF(ISERROR(MATCH(データ入力!Z36,$L13:$S13,0)),"","○"),"◎")</f>
        <v/>
      </c>
      <c r="AV13" s="84" t="str">
        <f>IF(ISERROR(MATCH(データ入力!AA36,$C13:$J13,0)),IF(ISERROR(MATCH(データ入力!AA36,$L13:$S13,0)),"","○"),"◎")</f>
        <v/>
      </c>
      <c r="AW13" s="84" t="str">
        <f>IF(ISERROR(MATCH(データ入力!AB36,$C13:$J13,0)),IF(ISERROR(MATCH(データ入力!AB36,$L13:$S13,0)),"","○"),"◎")</f>
        <v/>
      </c>
      <c r="AX13" s="84" t="str">
        <f>IF(ISERROR(MATCH(データ入力!AC36,$C13:$J13,0)),IF(ISERROR(MATCH(データ入力!AC36,$L13:$S13,0)),"","○"),"◎")</f>
        <v/>
      </c>
      <c r="AY13" s="84" t="str">
        <f>IF(ISERROR(MATCH(データ入力!AD36,$C13:$J13,0)),IF(ISERROR(MATCH(データ入力!AD36,$L13:$S13,0)),"","○"),"◎")</f>
        <v/>
      </c>
      <c r="AZ13" s="84" t="str">
        <f>IF(ISERROR(MATCH(データ入力!AE36,$C13:$J13,0)),IF(ISERROR(MATCH(データ入力!AE36,$L13:$S13,0)),"","○"),"◎")</f>
        <v/>
      </c>
      <c r="BA13" s="84" t="str">
        <f>IF(ISERROR(MATCH(データ入力!AF36,$C13:$J13,0)),IF(ISERROR(MATCH(データ入力!AF36,$L13:$S13,0)),"","○"),"◎")</f>
        <v/>
      </c>
      <c r="BB13" s="84" t="str">
        <f>IF(ISERROR(MATCH(データ入力!AG36,$C13:$J13,0)),IF(ISERROR(MATCH(データ入力!AG36,$L13:$S13,0)),"","○"),"◎")</f>
        <v/>
      </c>
      <c r="BC13" s="84" t="str">
        <f>IF(ISERROR(MATCH(データ入力!AH36,$C13:$J13,0)),IF(ISERROR(MATCH(データ入力!AH36,$L13:$S13,0)),"","○"),"◎")</f>
        <v/>
      </c>
      <c r="BD13" s="84" t="str">
        <f>IF(ISERROR(MATCH(データ入力!AI36,$C13:$J13,0)),IF(ISERROR(MATCH(データ入力!AI36,$L13:$S13,0)),"","○"),"◎")</f>
        <v/>
      </c>
      <c r="BE13" s="84" t="str">
        <f>IF(ISERROR(MATCH(データ入力!AJ36,$C13:$J13,0)),IF(ISERROR(MATCH(データ入力!AJ36,$L13:$S13,0)),"","○"),"◎")</f>
        <v/>
      </c>
      <c r="BF13" s="84" t="str">
        <f>IF(ISERROR(MATCH(データ入力!AK36,$C13:$J13,0)),IF(ISERROR(MATCH(データ入力!AK36,$L13:$S13,0)),"","○"),"◎")</f>
        <v/>
      </c>
      <c r="BG13" s="84" t="str">
        <f>IF(ISERROR(MATCH(データ入力!AL36,$C13:$J13,0)),IF(ISERROR(MATCH(データ入力!AL36,$L13:$S13,0)),"","○"),"◎")</f>
        <v/>
      </c>
      <c r="BH13" s="84" t="str">
        <f>IF(ISERROR(MATCH(データ入力!AM36,$C13:$J13,0)),IF(ISERROR(MATCH(データ入力!AM36,$L13:$S13,0)),"","○"),"◎")</f>
        <v/>
      </c>
      <c r="BI13" s="84" t="str">
        <f>IF(ISERROR(MATCH(データ入力!AN36,$C13:$J13,0)),IF(ISERROR(MATCH(データ入力!AN36,$L13:$S13,0)),"","○"),"◎")</f>
        <v/>
      </c>
      <c r="BJ13" s="84" t="str">
        <f>IF(ISERROR(MATCH(データ入力!AO36,$C13:$J13,0)),IF(ISERROR(MATCH(データ入力!AO36,$L13:$S13,0)),"","○"),"◎")</f>
        <v/>
      </c>
      <c r="BK13" s="84" t="str">
        <f>IF(ISERROR(MATCH(データ入力!AP36,$C13:$J13,0)),IF(ISERROR(MATCH(データ入力!AP36,$L13:$S13,0)),"","○"),"◎")</f>
        <v/>
      </c>
      <c r="BL13" s="84" t="str">
        <f>IF(ISERROR(MATCH(データ入力!AQ36,$C13:$J13,0)),IF(ISERROR(MATCH(データ入力!AQ36,$L13:$S13,0)),"","○"),"◎")</f>
        <v/>
      </c>
      <c r="BM13" s="77">
        <f t="shared" si="1"/>
        <v>0</v>
      </c>
      <c r="BO13" s="36">
        <f t="shared" si="3"/>
        <v>3</v>
      </c>
      <c r="BP13" s="36" t="str">
        <f t="shared" si="4"/>
        <v>(1)</v>
      </c>
      <c r="BQ13" s="36" t="str">
        <f t="shared" si="5"/>
        <v>3(1)</v>
      </c>
      <c r="BS13">
        <v>9</v>
      </c>
      <c r="BT13" s="6" t="str">
        <f t="shared" si="2"/>
        <v>9問</v>
      </c>
      <c r="BU13" s="6">
        <f t="shared" si="0"/>
        <v>0</v>
      </c>
    </row>
    <row r="14" spans="1:73" ht="21" customHeight="1" x14ac:dyDescent="0.15">
      <c r="A14" s="47"/>
      <c r="B14" s="46"/>
      <c r="C14" s="53"/>
      <c r="D14" s="54"/>
      <c r="E14" s="54"/>
      <c r="F14" s="54"/>
      <c r="G14" s="54"/>
      <c r="H14" s="54"/>
      <c r="I14" s="54"/>
      <c r="J14" s="55"/>
      <c r="K14" s="51"/>
      <c r="L14" s="53"/>
      <c r="M14" s="54"/>
      <c r="N14" s="54"/>
      <c r="O14" s="54"/>
      <c r="P14" s="54"/>
      <c r="Q14" s="54"/>
      <c r="R14" s="54"/>
      <c r="S14" s="55"/>
      <c r="T14" s="4"/>
      <c r="V14" s="291"/>
      <c r="W14" s="301"/>
      <c r="X14" s="68" t="s">
        <v>21</v>
      </c>
      <c r="Y14" s="63" t="str">
        <f>IF(ISERROR(MATCH(データ入力!D37,$C14:$J14,0)),IF(ISERROR(MATCH(データ入力!D37,$L14:$S14,0)),"","○"),"◎")</f>
        <v/>
      </c>
      <c r="Z14" s="63" t="str">
        <f>IF(ISERROR(MATCH(データ入力!E37,$C14:$J14,0)),IF(ISERROR(MATCH(データ入力!E37,$L14:$S14,0)),"","○"),"◎")</f>
        <v/>
      </c>
      <c r="AA14" s="63" t="str">
        <f>IF(ISERROR(MATCH(データ入力!F37,$C14:$J14,0)),IF(ISERROR(MATCH(データ入力!F37,$L14:$S14,0)),"","○"),"◎")</f>
        <v/>
      </c>
      <c r="AB14" s="63" t="str">
        <f>IF(ISERROR(MATCH(データ入力!G37,$C14:$J14,0)),IF(ISERROR(MATCH(データ入力!G37,$L14:$S14,0)),"","○"),"◎")</f>
        <v/>
      </c>
      <c r="AC14" s="63" t="str">
        <f>IF(ISERROR(MATCH(データ入力!H37,$C14:$J14,0)),IF(ISERROR(MATCH(データ入力!H37,$L14:$S14,0)),"","○"),"◎")</f>
        <v/>
      </c>
      <c r="AD14" s="63" t="str">
        <f>IF(ISERROR(MATCH(データ入力!I37,$C14:$J14,0)),IF(ISERROR(MATCH(データ入力!I37,$L14:$S14,0)),"","○"),"◎")</f>
        <v/>
      </c>
      <c r="AE14" s="63" t="str">
        <f>IF(ISERROR(MATCH(データ入力!J37,$C14:$J14,0)),IF(ISERROR(MATCH(データ入力!J37,$L14:$S14,0)),"","○"),"◎")</f>
        <v/>
      </c>
      <c r="AF14" s="63" t="str">
        <f>IF(ISERROR(MATCH(データ入力!K37,$C14:$J14,0)),IF(ISERROR(MATCH(データ入力!K37,$L14:$S14,0)),"","○"),"◎")</f>
        <v/>
      </c>
      <c r="AG14" s="63" t="str">
        <f>IF(ISERROR(MATCH(データ入力!L37,$C14:$J14,0)),IF(ISERROR(MATCH(データ入力!L37,$L14:$S14,0)),"","○"),"◎")</f>
        <v/>
      </c>
      <c r="AH14" s="63" t="str">
        <f>IF(ISERROR(MATCH(データ入力!M37,$C14:$J14,0)),IF(ISERROR(MATCH(データ入力!M37,$L14:$S14,0)),"","○"),"◎")</f>
        <v/>
      </c>
      <c r="AI14" s="63" t="str">
        <f>IF(ISERROR(MATCH(データ入力!N37,$C14:$J14,0)),IF(ISERROR(MATCH(データ入力!N37,$L14:$S14,0)),"","○"),"◎")</f>
        <v/>
      </c>
      <c r="AJ14" s="63" t="str">
        <f>IF(ISERROR(MATCH(データ入力!O37,$C14:$J14,0)),IF(ISERROR(MATCH(データ入力!O37,$L14:$S14,0)),"","○"),"◎")</f>
        <v/>
      </c>
      <c r="AK14" s="63" t="str">
        <f>IF(ISERROR(MATCH(データ入力!P37,$C14:$J14,0)),IF(ISERROR(MATCH(データ入力!P37,$L14:$S14,0)),"","○"),"◎")</f>
        <v/>
      </c>
      <c r="AL14" s="63" t="str">
        <f>IF(ISERROR(MATCH(データ入力!Q37,$C14:$J14,0)),IF(ISERROR(MATCH(データ入力!Q37,$L14:$S14,0)),"","○"),"◎")</f>
        <v/>
      </c>
      <c r="AM14" s="63" t="str">
        <f>IF(ISERROR(MATCH(データ入力!R37,$C14:$J14,0)),IF(ISERROR(MATCH(データ入力!R37,$L14:$S14,0)),"","○"),"◎")</f>
        <v/>
      </c>
      <c r="AN14" s="63" t="str">
        <f>IF(ISERROR(MATCH(データ入力!S37,$C14:$J14,0)),IF(ISERROR(MATCH(データ入力!S37,$L14:$S14,0)),"","○"),"◎")</f>
        <v/>
      </c>
      <c r="AO14" s="63" t="str">
        <f>IF(ISERROR(MATCH(データ入力!T37,$C14:$J14,0)),IF(ISERROR(MATCH(データ入力!T37,$L14:$S14,0)),"","○"),"◎")</f>
        <v/>
      </c>
      <c r="AP14" s="63" t="str">
        <f>IF(ISERROR(MATCH(データ入力!U37,$C14:$J14,0)),IF(ISERROR(MATCH(データ入力!U37,$L14:$S14,0)),"","○"),"◎")</f>
        <v/>
      </c>
      <c r="AQ14" s="63" t="str">
        <f>IF(ISERROR(MATCH(データ入力!V37,$C14:$J14,0)),IF(ISERROR(MATCH(データ入力!V37,$L14:$S14,0)),"","○"),"◎")</f>
        <v/>
      </c>
      <c r="AR14" s="63" t="str">
        <f>IF(ISERROR(MATCH(データ入力!W37,$C14:$J14,0)),IF(ISERROR(MATCH(データ入力!W37,$L14:$S14,0)),"","○"),"◎")</f>
        <v/>
      </c>
      <c r="AS14" s="63" t="str">
        <f>IF(ISERROR(MATCH(データ入力!X37,$C14:$J14,0)),IF(ISERROR(MATCH(データ入力!X37,$L14:$S14,0)),"","○"),"◎")</f>
        <v/>
      </c>
      <c r="AT14" s="63" t="str">
        <f>IF(ISERROR(MATCH(データ入力!Y37,$C14:$J14,0)),IF(ISERROR(MATCH(データ入力!Y37,$L14:$S14,0)),"","○"),"◎")</f>
        <v/>
      </c>
      <c r="AU14" s="63" t="str">
        <f>IF(ISERROR(MATCH(データ入力!Z37,$C14:$J14,0)),IF(ISERROR(MATCH(データ入力!Z37,$L14:$S14,0)),"","○"),"◎")</f>
        <v/>
      </c>
      <c r="AV14" s="63" t="str">
        <f>IF(ISERROR(MATCH(データ入力!AA37,$C14:$J14,0)),IF(ISERROR(MATCH(データ入力!AA37,$L14:$S14,0)),"","○"),"◎")</f>
        <v/>
      </c>
      <c r="AW14" s="63" t="str">
        <f>IF(ISERROR(MATCH(データ入力!AB37,$C14:$J14,0)),IF(ISERROR(MATCH(データ入力!AB37,$L14:$S14,0)),"","○"),"◎")</f>
        <v/>
      </c>
      <c r="AX14" s="63" t="str">
        <f>IF(ISERROR(MATCH(データ入力!AC37,$C14:$J14,0)),IF(ISERROR(MATCH(データ入力!AC37,$L14:$S14,0)),"","○"),"◎")</f>
        <v/>
      </c>
      <c r="AY14" s="63" t="str">
        <f>IF(ISERROR(MATCH(データ入力!AD37,$C14:$J14,0)),IF(ISERROR(MATCH(データ入力!AD37,$L14:$S14,0)),"","○"),"◎")</f>
        <v/>
      </c>
      <c r="AZ14" s="63" t="str">
        <f>IF(ISERROR(MATCH(データ入力!AE37,$C14:$J14,0)),IF(ISERROR(MATCH(データ入力!AE37,$L14:$S14,0)),"","○"),"◎")</f>
        <v/>
      </c>
      <c r="BA14" s="63" t="str">
        <f>IF(ISERROR(MATCH(データ入力!AF37,$C14:$J14,0)),IF(ISERROR(MATCH(データ入力!AF37,$L14:$S14,0)),"","○"),"◎")</f>
        <v/>
      </c>
      <c r="BB14" s="63" t="str">
        <f>IF(ISERROR(MATCH(データ入力!AG37,$C14:$J14,0)),IF(ISERROR(MATCH(データ入力!AG37,$L14:$S14,0)),"","○"),"◎")</f>
        <v/>
      </c>
      <c r="BC14" s="63" t="str">
        <f>IF(ISERROR(MATCH(データ入力!AH37,$C14:$J14,0)),IF(ISERROR(MATCH(データ入力!AH37,$L14:$S14,0)),"","○"),"◎")</f>
        <v/>
      </c>
      <c r="BD14" s="63" t="str">
        <f>IF(ISERROR(MATCH(データ入力!AI37,$C14:$J14,0)),IF(ISERROR(MATCH(データ入力!AI37,$L14:$S14,0)),"","○"),"◎")</f>
        <v/>
      </c>
      <c r="BE14" s="63" t="str">
        <f>IF(ISERROR(MATCH(データ入力!AJ37,$C14:$J14,0)),IF(ISERROR(MATCH(データ入力!AJ37,$L14:$S14,0)),"","○"),"◎")</f>
        <v/>
      </c>
      <c r="BF14" s="63" t="str">
        <f>IF(ISERROR(MATCH(データ入力!AK37,$C14:$J14,0)),IF(ISERROR(MATCH(データ入力!AK37,$L14:$S14,0)),"","○"),"◎")</f>
        <v/>
      </c>
      <c r="BG14" s="63" t="str">
        <f>IF(ISERROR(MATCH(データ入力!AL37,$C14:$J14,0)),IF(ISERROR(MATCH(データ入力!AL37,$L14:$S14,0)),"","○"),"◎")</f>
        <v/>
      </c>
      <c r="BH14" s="63" t="str">
        <f>IF(ISERROR(MATCH(データ入力!AM37,$C14:$J14,0)),IF(ISERROR(MATCH(データ入力!AM37,$L14:$S14,0)),"","○"),"◎")</f>
        <v/>
      </c>
      <c r="BI14" s="63" t="str">
        <f>IF(ISERROR(MATCH(データ入力!AN37,$C14:$J14,0)),IF(ISERROR(MATCH(データ入力!AN37,$L14:$S14,0)),"","○"),"◎")</f>
        <v/>
      </c>
      <c r="BJ14" s="63" t="str">
        <f>IF(ISERROR(MATCH(データ入力!AO37,$C14:$J14,0)),IF(ISERROR(MATCH(データ入力!AO37,$L14:$S14,0)),"","○"),"◎")</f>
        <v/>
      </c>
      <c r="BK14" s="63" t="str">
        <f>IF(ISERROR(MATCH(データ入力!AP37,$C14:$J14,0)),IF(ISERROR(MATCH(データ入力!AP37,$L14:$S14,0)),"","○"),"◎")</f>
        <v/>
      </c>
      <c r="BL14" s="63" t="str">
        <f>IF(ISERROR(MATCH(データ入力!AQ37,$C14:$J14,0)),IF(ISERROR(MATCH(データ入力!AQ37,$L14:$S14,0)),"","○"),"◎")</f>
        <v/>
      </c>
      <c r="BM14" s="37">
        <f t="shared" si="1"/>
        <v>0</v>
      </c>
      <c r="BO14" s="37">
        <f t="shared" si="3"/>
        <v>3</v>
      </c>
      <c r="BP14" s="37" t="str">
        <f t="shared" si="4"/>
        <v>(2)</v>
      </c>
      <c r="BQ14" s="37" t="str">
        <f t="shared" si="5"/>
        <v>3(2)</v>
      </c>
      <c r="BS14">
        <v>10</v>
      </c>
      <c r="BT14" s="6" t="str">
        <f t="shared" si="2"/>
        <v>10問</v>
      </c>
      <c r="BU14" s="6">
        <f t="shared" si="0"/>
        <v>0</v>
      </c>
    </row>
    <row r="15" spans="1:73" ht="21" customHeight="1" x14ac:dyDescent="0.15">
      <c r="A15" s="47"/>
      <c r="B15" s="46"/>
      <c r="C15" s="53"/>
      <c r="D15" s="54"/>
      <c r="E15" s="54"/>
      <c r="F15" s="54"/>
      <c r="G15" s="54"/>
      <c r="H15" s="54"/>
      <c r="I15" s="54"/>
      <c r="J15" s="55"/>
      <c r="K15" s="51"/>
      <c r="L15" s="53"/>
      <c r="M15" s="54"/>
      <c r="N15" s="54"/>
      <c r="O15" s="54"/>
      <c r="P15" s="54"/>
      <c r="Q15" s="54"/>
      <c r="R15" s="54"/>
      <c r="S15" s="55"/>
      <c r="T15" s="4"/>
      <c r="V15" s="291"/>
      <c r="W15" s="301"/>
      <c r="X15" s="68" t="s">
        <v>39</v>
      </c>
      <c r="Y15" s="63" t="str">
        <f>IF(ISERROR(MATCH(データ入力!D38,$C15:$J15,0)),IF(ISERROR(MATCH(データ入力!D38,$L15:$S15,0)),"","○"),"◎")</f>
        <v/>
      </c>
      <c r="Z15" s="63" t="str">
        <f>IF(ISERROR(MATCH(データ入力!E38,$C15:$J15,0)),IF(ISERROR(MATCH(データ入力!E38,$L15:$S15,0)),"","○"),"◎")</f>
        <v/>
      </c>
      <c r="AA15" s="63" t="str">
        <f>IF(ISERROR(MATCH(データ入力!F38,$C15:$J15,0)),IF(ISERROR(MATCH(データ入力!F38,$L15:$S15,0)),"","○"),"◎")</f>
        <v/>
      </c>
      <c r="AB15" s="63" t="str">
        <f>IF(ISERROR(MATCH(データ入力!G38,$C15:$J15,0)),IF(ISERROR(MATCH(データ入力!G38,$L15:$S15,0)),"","○"),"◎")</f>
        <v/>
      </c>
      <c r="AC15" s="63" t="str">
        <f>IF(ISERROR(MATCH(データ入力!H38,$C15:$J15,0)),IF(ISERROR(MATCH(データ入力!H38,$L15:$S15,0)),"","○"),"◎")</f>
        <v/>
      </c>
      <c r="AD15" s="63" t="str">
        <f>IF(ISERROR(MATCH(データ入力!I38,$C15:$J15,0)),IF(ISERROR(MATCH(データ入力!I38,$L15:$S15,0)),"","○"),"◎")</f>
        <v/>
      </c>
      <c r="AE15" s="63" t="str">
        <f>IF(ISERROR(MATCH(データ入力!J38,$C15:$J15,0)),IF(ISERROR(MATCH(データ入力!J38,$L15:$S15,0)),"","○"),"◎")</f>
        <v/>
      </c>
      <c r="AF15" s="63" t="str">
        <f>IF(ISERROR(MATCH(データ入力!K38,$C15:$J15,0)),IF(ISERROR(MATCH(データ入力!K38,$L15:$S15,0)),"","○"),"◎")</f>
        <v/>
      </c>
      <c r="AG15" s="63" t="str">
        <f>IF(ISERROR(MATCH(データ入力!L38,$C15:$J15,0)),IF(ISERROR(MATCH(データ入力!L38,$L15:$S15,0)),"","○"),"◎")</f>
        <v/>
      </c>
      <c r="AH15" s="63" t="str">
        <f>IF(ISERROR(MATCH(データ入力!M38,$C15:$J15,0)),IF(ISERROR(MATCH(データ入力!M38,$L15:$S15,0)),"","○"),"◎")</f>
        <v/>
      </c>
      <c r="AI15" s="63" t="str">
        <f>IF(ISERROR(MATCH(データ入力!N38,$C15:$J15,0)),IF(ISERROR(MATCH(データ入力!N38,$L15:$S15,0)),"","○"),"◎")</f>
        <v/>
      </c>
      <c r="AJ15" s="63" t="str">
        <f>IF(ISERROR(MATCH(データ入力!O38,$C15:$J15,0)),IF(ISERROR(MATCH(データ入力!O38,$L15:$S15,0)),"","○"),"◎")</f>
        <v/>
      </c>
      <c r="AK15" s="63" t="str">
        <f>IF(ISERROR(MATCH(データ入力!P38,$C15:$J15,0)),IF(ISERROR(MATCH(データ入力!P38,$L15:$S15,0)),"","○"),"◎")</f>
        <v/>
      </c>
      <c r="AL15" s="63" t="str">
        <f>IF(ISERROR(MATCH(データ入力!Q38,$C15:$J15,0)),IF(ISERROR(MATCH(データ入力!Q38,$L15:$S15,0)),"","○"),"◎")</f>
        <v/>
      </c>
      <c r="AM15" s="63" t="str">
        <f>IF(ISERROR(MATCH(データ入力!R38,$C15:$J15,0)),IF(ISERROR(MATCH(データ入力!R38,$L15:$S15,0)),"","○"),"◎")</f>
        <v/>
      </c>
      <c r="AN15" s="63" t="str">
        <f>IF(ISERROR(MATCH(データ入力!S38,$C15:$J15,0)),IF(ISERROR(MATCH(データ入力!S38,$L15:$S15,0)),"","○"),"◎")</f>
        <v/>
      </c>
      <c r="AO15" s="63" t="str">
        <f>IF(ISERROR(MATCH(データ入力!T38,$C15:$J15,0)),IF(ISERROR(MATCH(データ入力!T38,$L15:$S15,0)),"","○"),"◎")</f>
        <v/>
      </c>
      <c r="AP15" s="63" t="str">
        <f>IF(ISERROR(MATCH(データ入力!U38,$C15:$J15,0)),IF(ISERROR(MATCH(データ入力!U38,$L15:$S15,0)),"","○"),"◎")</f>
        <v/>
      </c>
      <c r="AQ15" s="63" t="str">
        <f>IF(ISERROR(MATCH(データ入力!V38,$C15:$J15,0)),IF(ISERROR(MATCH(データ入力!V38,$L15:$S15,0)),"","○"),"◎")</f>
        <v/>
      </c>
      <c r="AR15" s="63" t="str">
        <f>IF(ISERROR(MATCH(データ入力!W38,$C15:$J15,0)),IF(ISERROR(MATCH(データ入力!W38,$L15:$S15,0)),"","○"),"◎")</f>
        <v/>
      </c>
      <c r="AS15" s="63" t="str">
        <f>IF(ISERROR(MATCH(データ入力!X38,$C15:$J15,0)),IF(ISERROR(MATCH(データ入力!X38,$L15:$S15,0)),"","○"),"◎")</f>
        <v/>
      </c>
      <c r="AT15" s="63" t="str">
        <f>IF(ISERROR(MATCH(データ入力!Y38,$C15:$J15,0)),IF(ISERROR(MATCH(データ入力!Y38,$L15:$S15,0)),"","○"),"◎")</f>
        <v/>
      </c>
      <c r="AU15" s="63" t="str">
        <f>IF(ISERROR(MATCH(データ入力!Z38,$C15:$J15,0)),IF(ISERROR(MATCH(データ入力!Z38,$L15:$S15,0)),"","○"),"◎")</f>
        <v/>
      </c>
      <c r="AV15" s="63" t="str">
        <f>IF(ISERROR(MATCH(データ入力!AA38,$C15:$J15,0)),IF(ISERROR(MATCH(データ入力!AA38,$L15:$S15,0)),"","○"),"◎")</f>
        <v/>
      </c>
      <c r="AW15" s="63" t="str">
        <f>IF(ISERROR(MATCH(データ入力!AB38,$C15:$J15,0)),IF(ISERROR(MATCH(データ入力!AB38,$L15:$S15,0)),"","○"),"◎")</f>
        <v/>
      </c>
      <c r="AX15" s="63" t="str">
        <f>IF(ISERROR(MATCH(データ入力!AC38,$C15:$J15,0)),IF(ISERROR(MATCH(データ入力!AC38,$L15:$S15,0)),"","○"),"◎")</f>
        <v/>
      </c>
      <c r="AY15" s="63" t="str">
        <f>IF(ISERROR(MATCH(データ入力!AD38,$C15:$J15,0)),IF(ISERROR(MATCH(データ入力!AD38,$L15:$S15,0)),"","○"),"◎")</f>
        <v/>
      </c>
      <c r="AZ15" s="63" t="str">
        <f>IF(ISERROR(MATCH(データ入力!AE38,$C15:$J15,0)),IF(ISERROR(MATCH(データ入力!AE38,$L15:$S15,0)),"","○"),"◎")</f>
        <v/>
      </c>
      <c r="BA15" s="63" t="str">
        <f>IF(ISERROR(MATCH(データ入力!AF38,$C15:$J15,0)),IF(ISERROR(MATCH(データ入力!AF38,$L15:$S15,0)),"","○"),"◎")</f>
        <v/>
      </c>
      <c r="BB15" s="63" t="str">
        <f>IF(ISERROR(MATCH(データ入力!AG38,$C15:$J15,0)),IF(ISERROR(MATCH(データ入力!AG38,$L15:$S15,0)),"","○"),"◎")</f>
        <v/>
      </c>
      <c r="BC15" s="63" t="str">
        <f>IF(ISERROR(MATCH(データ入力!AH38,$C15:$J15,0)),IF(ISERROR(MATCH(データ入力!AH38,$L15:$S15,0)),"","○"),"◎")</f>
        <v/>
      </c>
      <c r="BD15" s="63" t="str">
        <f>IF(ISERROR(MATCH(データ入力!AI38,$C15:$J15,0)),IF(ISERROR(MATCH(データ入力!AI38,$L15:$S15,0)),"","○"),"◎")</f>
        <v/>
      </c>
      <c r="BE15" s="63" t="str">
        <f>IF(ISERROR(MATCH(データ入力!AJ38,$C15:$J15,0)),IF(ISERROR(MATCH(データ入力!AJ38,$L15:$S15,0)),"","○"),"◎")</f>
        <v/>
      </c>
      <c r="BF15" s="63" t="str">
        <f>IF(ISERROR(MATCH(データ入力!AK38,$C15:$J15,0)),IF(ISERROR(MATCH(データ入力!AK38,$L15:$S15,0)),"","○"),"◎")</f>
        <v/>
      </c>
      <c r="BG15" s="63" t="str">
        <f>IF(ISERROR(MATCH(データ入力!AL38,$C15:$J15,0)),IF(ISERROR(MATCH(データ入力!AL38,$L15:$S15,0)),"","○"),"◎")</f>
        <v/>
      </c>
      <c r="BH15" s="63" t="str">
        <f>IF(ISERROR(MATCH(データ入力!AM38,$C15:$J15,0)),IF(ISERROR(MATCH(データ入力!AM38,$L15:$S15,0)),"","○"),"◎")</f>
        <v/>
      </c>
      <c r="BI15" s="63" t="str">
        <f>IF(ISERROR(MATCH(データ入力!AN38,$C15:$J15,0)),IF(ISERROR(MATCH(データ入力!AN38,$L15:$S15,0)),"","○"),"◎")</f>
        <v/>
      </c>
      <c r="BJ15" s="63" t="str">
        <f>IF(ISERROR(MATCH(データ入力!AO38,$C15:$J15,0)),IF(ISERROR(MATCH(データ入力!AO38,$L15:$S15,0)),"","○"),"◎")</f>
        <v/>
      </c>
      <c r="BK15" s="63" t="str">
        <f>IF(ISERROR(MATCH(データ入力!AP38,$C15:$J15,0)),IF(ISERROR(MATCH(データ入力!AP38,$L15:$S15,0)),"","○"),"◎")</f>
        <v/>
      </c>
      <c r="BL15" s="63" t="str">
        <f>IF(ISERROR(MATCH(データ入力!AQ38,$C15:$J15,0)),IF(ISERROR(MATCH(データ入力!AQ38,$L15:$S15,0)),"","○"),"◎")</f>
        <v/>
      </c>
      <c r="BM15" s="37">
        <f t="shared" si="1"/>
        <v>0</v>
      </c>
      <c r="BO15" s="37">
        <f t="shared" si="3"/>
        <v>3</v>
      </c>
      <c r="BP15" s="37" t="str">
        <f t="shared" si="4"/>
        <v>(3)</v>
      </c>
      <c r="BQ15" s="37" t="str">
        <f t="shared" si="5"/>
        <v>3(3)</v>
      </c>
      <c r="BS15">
        <v>11</v>
      </c>
      <c r="BT15" s="6" t="str">
        <f t="shared" si="2"/>
        <v>11問</v>
      </c>
      <c r="BU15" s="6">
        <f t="shared" si="0"/>
        <v>0</v>
      </c>
    </row>
    <row r="16" spans="1:73" ht="21" customHeight="1" x14ac:dyDescent="0.15">
      <c r="A16" s="48"/>
      <c r="B16" s="46"/>
      <c r="C16" s="87"/>
      <c r="D16" s="88"/>
      <c r="E16" s="88"/>
      <c r="F16" s="88"/>
      <c r="G16" s="88"/>
      <c r="H16" s="88"/>
      <c r="I16" s="88"/>
      <c r="J16" s="89"/>
      <c r="K16" s="51"/>
      <c r="L16" s="43"/>
      <c r="M16" s="44"/>
      <c r="N16" s="44"/>
      <c r="O16" s="44"/>
      <c r="P16" s="44"/>
      <c r="Q16" s="44"/>
      <c r="R16" s="44"/>
      <c r="S16" s="52"/>
      <c r="T16" s="4"/>
      <c r="V16" s="291"/>
      <c r="W16" s="302"/>
      <c r="X16" s="86" t="s">
        <v>20</v>
      </c>
      <c r="Y16" s="207" t="str">
        <f>IF(ISERROR(MATCH(データ入力!D39,$C16:$J16,0)),IF(ISERROR(MATCH(データ入力!D39,$L16:$S16,0)),"","○"),"◎")</f>
        <v/>
      </c>
      <c r="Z16" s="207" t="str">
        <f>IF(ISERROR(MATCH(データ入力!E39,$C16:$J16,0)),IF(ISERROR(MATCH(データ入力!E39,$L16:$S16,0)),"","○"),"◎")</f>
        <v/>
      </c>
      <c r="AA16" s="207" t="str">
        <f>IF(ISERROR(MATCH(データ入力!F39,$C16:$J16,0)),IF(ISERROR(MATCH(データ入力!F39,$L16:$S16,0)),"","○"),"◎")</f>
        <v/>
      </c>
      <c r="AB16" s="207" t="str">
        <f>IF(ISERROR(MATCH(データ入力!G39,$C16:$J16,0)),IF(ISERROR(MATCH(データ入力!G39,$L16:$S16,0)),"","○"),"◎")</f>
        <v/>
      </c>
      <c r="AC16" s="207" t="str">
        <f>IF(ISERROR(MATCH(データ入力!H39,$C16:$J16,0)),IF(ISERROR(MATCH(データ入力!H39,$L16:$S16,0)),"","○"),"◎")</f>
        <v/>
      </c>
      <c r="AD16" s="207" t="str">
        <f>IF(ISERROR(MATCH(データ入力!I39,$C16:$J16,0)),IF(ISERROR(MATCH(データ入力!I39,$L16:$S16,0)),"","○"),"◎")</f>
        <v/>
      </c>
      <c r="AE16" s="207" t="str">
        <f>IF(ISERROR(MATCH(データ入力!J39,$C16:$J16,0)),IF(ISERROR(MATCH(データ入力!J39,$L16:$S16,0)),"","○"),"◎")</f>
        <v/>
      </c>
      <c r="AF16" s="207" t="str">
        <f>IF(ISERROR(MATCH(データ入力!K39,$C16:$J16,0)),IF(ISERROR(MATCH(データ入力!K39,$L16:$S16,0)),"","○"),"◎")</f>
        <v/>
      </c>
      <c r="AG16" s="207" t="str">
        <f>IF(ISERROR(MATCH(データ入力!L39,$C16:$J16,0)),IF(ISERROR(MATCH(データ入力!L39,$L16:$S16,0)),"","○"),"◎")</f>
        <v/>
      </c>
      <c r="AH16" s="207" t="str">
        <f>IF(ISERROR(MATCH(データ入力!M39,$C16:$J16,0)),IF(ISERROR(MATCH(データ入力!M39,$L16:$S16,0)),"","○"),"◎")</f>
        <v/>
      </c>
      <c r="AI16" s="207" t="str">
        <f>IF(ISERROR(MATCH(データ入力!N39,$C16:$J16,0)),IF(ISERROR(MATCH(データ入力!N39,$L16:$S16,0)),"","○"),"◎")</f>
        <v/>
      </c>
      <c r="AJ16" s="207" t="str">
        <f>IF(ISERROR(MATCH(データ入力!O39,$C16:$J16,0)),IF(ISERROR(MATCH(データ入力!O39,$L16:$S16,0)),"","○"),"◎")</f>
        <v/>
      </c>
      <c r="AK16" s="207" t="str">
        <f>IF(ISERROR(MATCH(データ入力!P39,$C16:$J16,0)),IF(ISERROR(MATCH(データ入力!P39,$L16:$S16,0)),"","○"),"◎")</f>
        <v/>
      </c>
      <c r="AL16" s="207" t="str">
        <f>IF(ISERROR(MATCH(データ入力!Q39,$C16:$J16,0)),IF(ISERROR(MATCH(データ入力!Q39,$L16:$S16,0)),"","○"),"◎")</f>
        <v/>
      </c>
      <c r="AM16" s="207" t="str">
        <f>IF(ISERROR(MATCH(データ入力!R39,$C16:$J16,0)),IF(ISERROR(MATCH(データ入力!R39,$L16:$S16,0)),"","○"),"◎")</f>
        <v/>
      </c>
      <c r="AN16" s="207" t="str">
        <f>IF(ISERROR(MATCH(データ入力!S39,$C16:$J16,0)),IF(ISERROR(MATCH(データ入力!S39,$L16:$S16,0)),"","○"),"◎")</f>
        <v/>
      </c>
      <c r="AO16" s="207" t="str">
        <f>IF(ISERROR(MATCH(データ入力!T39,$C16:$J16,0)),IF(ISERROR(MATCH(データ入力!T39,$L16:$S16,0)),"","○"),"◎")</f>
        <v/>
      </c>
      <c r="AP16" s="207" t="str">
        <f>IF(ISERROR(MATCH(データ入力!U39,$C16:$J16,0)),IF(ISERROR(MATCH(データ入力!U39,$L16:$S16,0)),"","○"),"◎")</f>
        <v/>
      </c>
      <c r="AQ16" s="207" t="str">
        <f>IF(ISERROR(MATCH(データ入力!V39,$C16:$J16,0)),IF(ISERROR(MATCH(データ入力!V39,$L16:$S16,0)),"","○"),"◎")</f>
        <v/>
      </c>
      <c r="AR16" s="207" t="str">
        <f>IF(ISERROR(MATCH(データ入力!W39,$C16:$J16,0)),IF(ISERROR(MATCH(データ入力!W39,$L16:$S16,0)),"","○"),"◎")</f>
        <v/>
      </c>
      <c r="AS16" s="207" t="str">
        <f>IF(ISERROR(MATCH(データ入力!X39,$C16:$J16,0)),IF(ISERROR(MATCH(データ入力!X39,$L16:$S16,0)),"","○"),"◎")</f>
        <v/>
      </c>
      <c r="AT16" s="207" t="str">
        <f>IF(ISERROR(MATCH(データ入力!Y39,$C16:$J16,0)),IF(ISERROR(MATCH(データ入力!Y39,$L16:$S16,0)),"","○"),"◎")</f>
        <v/>
      </c>
      <c r="AU16" s="207" t="str">
        <f>IF(ISERROR(MATCH(データ入力!Z39,$C16:$J16,0)),IF(ISERROR(MATCH(データ入力!Z39,$L16:$S16,0)),"","○"),"◎")</f>
        <v/>
      </c>
      <c r="AV16" s="207" t="str">
        <f>IF(ISERROR(MATCH(データ入力!AA39,$C16:$J16,0)),IF(ISERROR(MATCH(データ入力!AA39,$L16:$S16,0)),"","○"),"◎")</f>
        <v/>
      </c>
      <c r="AW16" s="207" t="str">
        <f>IF(ISERROR(MATCH(データ入力!AB39,$C16:$J16,0)),IF(ISERROR(MATCH(データ入力!AB39,$L16:$S16,0)),"","○"),"◎")</f>
        <v/>
      </c>
      <c r="AX16" s="207" t="str">
        <f>IF(ISERROR(MATCH(データ入力!AC39,$C16:$J16,0)),IF(ISERROR(MATCH(データ入力!AC39,$L16:$S16,0)),"","○"),"◎")</f>
        <v/>
      </c>
      <c r="AY16" s="207" t="str">
        <f>IF(ISERROR(MATCH(データ入力!AD39,$C16:$J16,0)),IF(ISERROR(MATCH(データ入力!AD39,$L16:$S16,0)),"","○"),"◎")</f>
        <v/>
      </c>
      <c r="AZ16" s="207" t="str">
        <f>IF(ISERROR(MATCH(データ入力!AE39,$C16:$J16,0)),IF(ISERROR(MATCH(データ入力!AE39,$L16:$S16,0)),"","○"),"◎")</f>
        <v/>
      </c>
      <c r="BA16" s="207" t="str">
        <f>IF(ISERROR(MATCH(データ入力!AF39,$C16:$J16,0)),IF(ISERROR(MATCH(データ入力!AF39,$L16:$S16,0)),"","○"),"◎")</f>
        <v/>
      </c>
      <c r="BB16" s="207" t="str">
        <f>IF(ISERROR(MATCH(データ入力!AG39,$C16:$J16,0)),IF(ISERROR(MATCH(データ入力!AG39,$L16:$S16,0)),"","○"),"◎")</f>
        <v/>
      </c>
      <c r="BC16" s="207" t="str">
        <f>IF(ISERROR(MATCH(データ入力!AH39,$C16:$J16,0)),IF(ISERROR(MATCH(データ入力!AH39,$L16:$S16,0)),"","○"),"◎")</f>
        <v/>
      </c>
      <c r="BD16" s="207" t="str">
        <f>IF(ISERROR(MATCH(データ入力!AI39,$C16:$J16,0)),IF(ISERROR(MATCH(データ入力!AI39,$L16:$S16,0)),"","○"),"◎")</f>
        <v/>
      </c>
      <c r="BE16" s="207" t="str">
        <f>IF(ISERROR(MATCH(データ入力!AJ39,$C16:$J16,0)),IF(ISERROR(MATCH(データ入力!AJ39,$L16:$S16,0)),"","○"),"◎")</f>
        <v/>
      </c>
      <c r="BF16" s="207" t="str">
        <f>IF(ISERROR(MATCH(データ入力!AK39,$C16:$J16,0)),IF(ISERROR(MATCH(データ入力!AK39,$L16:$S16,0)),"","○"),"◎")</f>
        <v/>
      </c>
      <c r="BG16" s="207" t="str">
        <f>IF(ISERROR(MATCH(データ入力!AL39,$C16:$J16,0)),IF(ISERROR(MATCH(データ入力!AL39,$L16:$S16,0)),"","○"),"◎")</f>
        <v/>
      </c>
      <c r="BH16" s="207" t="str">
        <f>IF(ISERROR(MATCH(データ入力!AM39,$C16:$J16,0)),IF(ISERROR(MATCH(データ入力!AM39,$L16:$S16,0)),"","○"),"◎")</f>
        <v/>
      </c>
      <c r="BI16" s="207" t="str">
        <f>IF(ISERROR(MATCH(データ入力!AN39,$C16:$J16,0)),IF(ISERROR(MATCH(データ入力!AN39,$L16:$S16,0)),"","○"),"◎")</f>
        <v/>
      </c>
      <c r="BJ16" s="207" t="str">
        <f>IF(ISERROR(MATCH(データ入力!AO39,$C16:$J16,0)),IF(ISERROR(MATCH(データ入力!AO39,$L16:$S16,0)),"","○"),"◎")</f>
        <v/>
      </c>
      <c r="BK16" s="207" t="str">
        <f>IF(ISERROR(MATCH(データ入力!AP39,$C16:$J16,0)),IF(ISERROR(MATCH(データ入力!AP39,$L16:$S16,0)),"","○"),"◎")</f>
        <v/>
      </c>
      <c r="BL16" s="207" t="str">
        <f>IF(ISERROR(MATCH(データ入力!AQ39,$C16:$J16,0)),IF(ISERROR(MATCH(データ入力!AQ39,$L16:$S16,0)),"","○"),"◎")</f>
        <v/>
      </c>
      <c r="BM16" s="72">
        <f t="shared" si="1"/>
        <v>0</v>
      </c>
      <c r="BO16" s="40">
        <f t="shared" si="3"/>
        <v>3</v>
      </c>
      <c r="BP16" s="40" t="str">
        <f t="shared" si="4"/>
        <v>(4)</v>
      </c>
      <c r="BQ16" s="40" t="str">
        <f t="shared" si="5"/>
        <v>3(4)</v>
      </c>
      <c r="BS16">
        <v>12</v>
      </c>
      <c r="BT16" s="6" t="str">
        <f t="shared" si="2"/>
        <v>12問</v>
      </c>
      <c r="BU16" s="6">
        <f t="shared" si="0"/>
        <v>0</v>
      </c>
    </row>
    <row r="17" spans="1:73" ht="21" customHeight="1" x14ac:dyDescent="0.15">
      <c r="A17" s="49"/>
      <c r="B17" s="46"/>
      <c r="C17" s="79"/>
      <c r="D17" s="80"/>
      <c r="E17" s="80"/>
      <c r="F17" s="80"/>
      <c r="G17" s="80"/>
      <c r="H17" s="80"/>
      <c r="I17" s="80"/>
      <c r="J17" s="81"/>
      <c r="K17" s="51"/>
      <c r="L17" s="56"/>
      <c r="M17" s="57"/>
      <c r="N17" s="57"/>
      <c r="O17" s="57"/>
      <c r="P17" s="57"/>
      <c r="Q17" s="57"/>
      <c r="R17" s="57"/>
      <c r="S17" s="58"/>
      <c r="T17" s="4"/>
      <c r="V17" s="291"/>
      <c r="W17" s="300">
        <v>4</v>
      </c>
      <c r="X17" s="67" t="s">
        <v>24</v>
      </c>
      <c r="Y17" s="61" t="str">
        <f>IF(ISERROR(MATCH(データ入力!D40,$C17:$J17,0)),IF(ISERROR(MATCH(データ入力!D40,$L17:$S17,0)),"","○"),"◎")</f>
        <v/>
      </c>
      <c r="Z17" s="61" t="str">
        <f>IF(ISERROR(MATCH(データ入力!E40,$C17:$J17,0)),IF(ISERROR(MATCH(データ入力!E40,$L17:$S17,0)),"","○"),"◎")</f>
        <v/>
      </c>
      <c r="AA17" s="61" t="str">
        <f>IF(ISERROR(MATCH(データ入力!F40,$C17:$J17,0)),IF(ISERROR(MATCH(データ入力!F40,$L17:$S17,0)),"","○"),"◎")</f>
        <v/>
      </c>
      <c r="AB17" s="61" t="str">
        <f>IF(ISERROR(MATCH(データ入力!G40,$C17:$J17,0)),IF(ISERROR(MATCH(データ入力!G40,$L17:$S17,0)),"","○"),"◎")</f>
        <v/>
      </c>
      <c r="AC17" s="61" t="str">
        <f>IF(ISERROR(MATCH(データ入力!H40,$C17:$J17,0)),IF(ISERROR(MATCH(データ入力!H40,$L17:$S17,0)),"","○"),"◎")</f>
        <v/>
      </c>
      <c r="AD17" s="61" t="str">
        <f>IF(ISERROR(MATCH(データ入力!I40,$C17:$J17,0)),IF(ISERROR(MATCH(データ入力!I40,$L17:$S17,0)),"","○"),"◎")</f>
        <v/>
      </c>
      <c r="AE17" s="61" t="str">
        <f>IF(ISERROR(MATCH(データ入力!J40,$C17:$J17,0)),IF(ISERROR(MATCH(データ入力!J40,$L17:$S17,0)),"","○"),"◎")</f>
        <v/>
      </c>
      <c r="AF17" s="61" t="str">
        <f>IF(ISERROR(MATCH(データ入力!K40,$C17:$J17,0)),IF(ISERROR(MATCH(データ入力!K40,$L17:$S17,0)),"","○"),"◎")</f>
        <v/>
      </c>
      <c r="AG17" s="61" t="str">
        <f>IF(ISERROR(MATCH(データ入力!L40,$C17:$J17,0)),IF(ISERROR(MATCH(データ入力!L40,$L17:$S17,0)),"","○"),"◎")</f>
        <v/>
      </c>
      <c r="AH17" s="61" t="str">
        <f>IF(ISERROR(MATCH(データ入力!M40,$C17:$J17,0)),IF(ISERROR(MATCH(データ入力!M40,$L17:$S17,0)),"","○"),"◎")</f>
        <v/>
      </c>
      <c r="AI17" s="61" t="str">
        <f>IF(ISERROR(MATCH(データ入力!N40,$C17:$J17,0)),IF(ISERROR(MATCH(データ入力!N40,$L17:$S17,0)),"","○"),"◎")</f>
        <v/>
      </c>
      <c r="AJ17" s="61" t="str">
        <f>IF(ISERROR(MATCH(データ入力!O40,$C17:$J17,0)),IF(ISERROR(MATCH(データ入力!O40,$L17:$S17,0)),"","○"),"◎")</f>
        <v/>
      </c>
      <c r="AK17" s="61" t="str">
        <f>IF(ISERROR(MATCH(データ入力!P40,$C17:$J17,0)),IF(ISERROR(MATCH(データ入力!P40,$L17:$S17,0)),"","○"),"◎")</f>
        <v/>
      </c>
      <c r="AL17" s="61" t="str">
        <f>IF(ISERROR(MATCH(データ入力!Q40,$C17:$J17,0)),IF(ISERROR(MATCH(データ入力!Q40,$L17:$S17,0)),"","○"),"◎")</f>
        <v/>
      </c>
      <c r="AM17" s="61" t="str">
        <f>IF(ISERROR(MATCH(データ入力!R40,$C17:$J17,0)),IF(ISERROR(MATCH(データ入力!R40,$L17:$S17,0)),"","○"),"◎")</f>
        <v/>
      </c>
      <c r="AN17" s="61" t="str">
        <f>IF(ISERROR(MATCH(データ入力!S40,$C17:$J17,0)),IF(ISERROR(MATCH(データ入力!S40,$L17:$S17,0)),"","○"),"◎")</f>
        <v/>
      </c>
      <c r="AO17" s="61" t="str">
        <f>IF(ISERROR(MATCH(データ入力!T40,$C17:$J17,0)),IF(ISERROR(MATCH(データ入力!T40,$L17:$S17,0)),"","○"),"◎")</f>
        <v/>
      </c>
      <c r="AP17" s="61" t="str">
        <f>IF(ISERROR(MATCH(データ入力!U40,$C17:$J17,0)),IF(ISERROR(MATCH(データ入力!U40,$L17:$S17,0)),"","○"),"◎")</f>
        <v/>
      </c>
      <c r="AQ17" s="61" t="str">
        <f>IF(ISERROR(MATCH(データ入力!V40,$C17:$J17,0)),IF(ISERROR(MATCH(データ入力!V40,$L17:$S17,0)),"","○"),"◎")</f>
        <v/>
      </c>
      <c r="AR17" s="61" t="str">
        <f>IF(ISERROR(MATCH(データ入力!W40,$C17:$J17,0)),IF(ISERROR(MATCH(データ入力!W40,$L17:$S17,0)),"","○"),"◎")</f>
        <v/>
      </c>
      <c r="AS17" s="61" t="str">
        <f>IF(ISERROR(MATCH(データ入力!X40,$C17:$J17,0)),IF(ISERROR(MATCH(データ入力!X40,$L17:$S17,0)),"","○"),"◎")</f>
        <v/>
      </c>
      <c r="AT17" s="61" t="str">
        <f>IF(ISERROR(MATCH(データ入力!Y40,$C17:$J17,0)),IF(ISERROR(MATCH(データ入力!Y40,$L17:$S17,0)),"","○"),"◎")</f>
        <v/>
      </c>
      <c r="AU17" s="61" t="str">
        <f>IF(ISERROR(MATCH(データ入力!Z40,$C17:$J17,0)),IF(ISERROR(MATCH(データ入力!Z40,$L17:$S17,0)),"","○"),"◎")</f>
        <v/>
      </c>
      <c r="AV17" s="61" t="str">
        <f>IF(ISERROR(MATCH(データ入力!AA40,$C17:$J17,0)),IF(ISERROR(MATCH(データ入力!AA40,$L17:$S17,0)),"","○"),"◎")</f>
        <v/>
      </c>
      <c r="AW17" s="61" t="str">
        <f>IF(ISERROR(MATCH(データ入力!AB40,$C17:$J17,0)),IF(ISERROR(MATCH(データ入力!AB40,$L17:$S17,0)),"","○"),"◎")</f>
        <v/>
      </c>
      <c r="AX17" s="61" t="str">
        <f>IF(ISERROR(MATCH(データ入力!AC40,$C17:$J17,0)),IF(ISERROR(MATCH(データ入力!AC40,$L17:$S17,0)),"","○"),"◎")</f>
        <v/>
      </c>
      <c r="AY17" s="61" t="str">
        <f>IF(ISERROR(MATCH(データ入力!AD40,$C17:$J17,0)),IF(ISERROR(MATCH(データ入力!AD40,$L17:$S17,0)),"","○"),"◎")</f>
        <v/>
      </c>
      <c r="AZ17" s="61" t="str">
        <f>IF(ISERROR(MATCH(データ入力!AE40,$C17:$J17,0)),IF(ISERROR(MATCH(データ入力!AE40,$L17:$S17,0)),"","○"),"◎")</f>
        <v/>
      </c>
      <c r="BA17" s="61" t="str">
        <f>IF(ISERROR(MATCH(データ入力!AF40,$C17:$J17,0)),IF(ISERROR(MATCH(データ入力!AF40,$L17:$S17,0)),"","○"),"◎")</f>
        <v/>
      </c>
      <c r="BB17" s="61" t="str">
        <f>IF(ISERROR(MATCH(データ入力!AG40,$C17:$J17,0)),IF(ISERROR(MATCH(データ入力!AG40,$L17:$S17,0)),"","○"),"◎")</f>
        <v/>
      </c>
      <c r="BC17" s="61" t="str">
        <f>IF(ISERROR(MATCH(データ入力!AH40,$C17:$J17,0)),IF(ISERROR(MATCH(データ入力!AH40,$L17:$S17,0)),"","○"),"◎")</f>
        <v/>
      </c>
      <c r="BD17" s="61" t="str">
        <f>IF(ISERROR(MATCH(データ入力!AI40,$C17:$J17,0)),IF(ISERROR(MATCH(データ入力!AI40,$L17:$S17,0)),"","○"),"◎")</f>
        <v/>
      </c>
      <c r="BE17" s="61" t="str">
        <f>IF(ISERROR(MATCH(データ入力!AJ40,$C17:$J17,0)),IF(ISERROR(MATCH(データ入力!AJ40,$L17:$S17,0)),"","○"),"◎")</f>
        <v/>
      </c>
      <c r="BF17" s="61" t="str">
        <f>IF(ISERROR(MATCH(データ入力!AK40,$C17:$J17,0)),IF(ISERROR(MATCH(データ入力!AK40,$L17:$S17,0)),"","○"),"◎")</f>
        <v/>
      </c>
      <c r="BG17" s="61" t="str">
        <f>IF(ISERROR(MATCH(データ入力!AL40,$C17:$J17,0)),IF(ISERROR(MATCH(データ入力!AL40,$L17:$S17,0)),"","○"),"◎")</f>
        <v/>
      </c>
      <c r="BH17" s="61" t="str">
        <f>IF(ISERROR(MATCH(データ入力!AM40,$C17:$J17,0)),IF(ISERROR(MATCH(データ入力!AM40,$L17:$S17,0)),"","○"),"◎")</f>
        <v/>
      </c>
      <c r="BI17" s="61" t="str">
        <f>IF(ISERROR(MATCH(データ入力!AN40,$C17:$J17,0)),IF(ISERROR(MATCH(データ入力!AN40,$L17:$S17,0)),"","○"),"◎")</f>
        <v/>
      </c>
      <c r="BJ17" s="61" t="str">
        <f>IF(ISERROR(MATCH(データ入力!AO40,$C17:$J17,0)),IF(ISERROR(MATCH(データ入力!AO40,$L17:$S17,0)),"","○"),"◎")</f>
        <v/>
      </c>
      <c r="BK17" s="61" t="str">
        <f>IF(ISERROR(MATCH(データ入力!AP40,$C17:$J17,0)),IF(ISERROR(MATCH(データ入力!AP40,$L17:$S17,0)),"","○"),"◎")</f>
        <v/>
      </c>
      <c r="BL17" s="61" t="str">
        <f>IF(ISERROR(MATCH(データ入力!AQ40,$C17:$J17,0)),IF(ISERROR(MATCH(データ入力!AQ40,$L17:$S17,0)),"","○"),"◎")</f>
        <v/>
      </c>
      <c r="BM17" s="36">
        <f t="shared" ref="BM17:BM18" si="6">COUNTIF(Y17:BL17,"◎")+COUNTIF(Y17:BL17,"○")</f>
        <v>0</v>
      </c>
      <c r="BO17" s="36">
        <f t="shared" si="3"/>
        <v>4</v>
      </c>
      <c r="BP17" s="36" t="str">
        <f t="shared" si="4"/>
        <v>(1)</v>
      </c>
      <c r="BQ17" s="36" t="str">
        <f t="shared" si="5"/>
        <v>4(1)</v>
      </c>
      <c r="BS17">
        <v>13</v>
      </c>
      <c r="BT17" s="6" t="str">
        <f t="shared" si="2"/>
        <v>13問</v>
      </c>
      <c r="BU17" s="6">
        <f t="shared" si="0"/>
        <v>0</v>
      </c>
    </row>
    <row r="18" spans="1:73" ht="21" customHeight="1" x14ac:dyDescent="0.15">
      <c r="A18" s="47"/>
      <c r="B18" s="46"/>
      <c r="C18" s="53"/>
      <c r="D18" s="54"/>
      <c r="E18" s="54"/>
      <c r="F18" s="54"/>
      <c r="G18" s="54"/>
      <c r="H18" s="54"/>
      <c r="I18" s="54"/>
      <c r="J18" s="55"/>
      <c r="K18" s="51"/>
      <c r="L18" s="53"/>
      <c r="M18" s="54"/>
      <c r="N18" s="54"/>
      <c r="O18" s="54"/>
      <c r="P18" s="54"/>
      <c r="Q18" s="54"/>
      <c r="R18" s="54"/>
      <c r="S18" s="55"/>
      <c r="T18" s="4"/>
      <c r="V18" s="291"/>
      <c r="W18" s="301"/>
      <c r="X18" s="68" t="s">
        <v>21</v>
      </c>
      <c r="Y18" s="63" t="str">
        <f>IF(ISERROR(MATCH(データ入力!D41,$C18:$J18,0)),IF(ISERROR(MATCH(データ入力!D41,$L18:$S18,0)),"","○"),"◎")</f>
        <v/>
      </c>
      <c r="Z18" s="63" t="str">
        <f>IF(ISERROR(MATCH(データ入力!E41,$C18:$J18,0)),IF(ISERROR(MATCH(データ入力!E41,$L18:$S18,0)),"","○"),"◎")</f>
        <v/>
      </c>
      <c r="AA18" s="63" t="str">
        <f>IF(ISERROR(MATCH(データ入力!F41,$C18:$J18,0)),IF(ISERROR(MATCH(データ入力!F41,$L18:$S18,0)),"","○"),"◎")</f>
        <v/>
      </c>
      <c r="AB18" s="63" t="str">
        <f>IF(ISERROR(MATCH(データ入力!G41,$C18:$J18,0)),IF(ISERROR(MATCH(データ入力!G41,$L18:$S18,0)),"","○"),"◎")</f>
        <v/>
      </c>
      <c r="AC18" s="63" t="str">
        <f>IF(ISERROR(MATCH(データ入力!H41,$C18:$J18,0)),IF(ISERROR(MATCH(データ入力!H41,$L18:$S18,0)),"","○"),"◎")</f>
        <v/>
      </c>
      <c r="AD18" s="63" t="str">
        <f>IF(ISERROR(MATCH(データ入力!I41,$C18:$J18,0)),IF(ISERROR(MATCH(データ入力!I41,$L18:$S18,0)),"","○"),"◎")</f>
        <v/>
      </c>
      <c r="AE18" s="63" t="str">
        <f>IF(ISERROR(MATCH(データ入力!J41,$C18:$J18,0)),IF(ISERROR(MATCH(データ入力!J41,$L18:$S18,0)),"","○"),"◎")</f>
        <v/>
      </c>
      <c r="AF18" s="63" t="str">
        <f>IF(ISERROR(MATCH(データ入力!K41,$C18:$J18,0)),IF(ISERROR(MATCH(データ入力!K41,$L18:$S18,0)),"","○"),"◎")</f>
        <v/>
      </c>
      <c r="AG18" s="63" t="str">
        <f>IF(ISERROR(MATCH(データ入力!L41,$C18:$J18,0)),IF(ISERROR(MATCH(データ入力!L41,$L18:$S18,0)),"","○"),"◎")</f>
        <v/>
      </c>
      <c r="AH18" s="63" t="str">
        <f>IF(ISERROR(MATCH(データ入力!M41,$C18:$J18,0)),IF(ISERROR(MATCH(データ入力!M41,$L18:$S18,0)),"","○"),"◎")</f>
        <v/>
      </c>
      <c r="AI18" s="63" t="str">
        <f>IF(ISERROR(MATCH(データ入力!N41,$C18:$J18,0)),IF(ISERROR(MATCH(データ入力!N41,$L18:$S18,0)),"","○"),"◎")</f>
        <v/>
      </c>
      <c r="AJ18" s="63" t="str">
        <f>IF(ISERROR(MATCH(データ入力!O41,$C18:$J18,0)),IF(ISERROR(MATCH(データ入力!O41,$L18:$S18,0)),"","○"),"◎")</f>
        <v/>
      </c>
      <c r="AK18" s="63" t="str">
        <f>IF(ISERROR(MATCH(データ入力!P41,$C18:$J18,0)),IF(ISERROR(MATCH(データ入力!P41,$L18:$S18,0)),"","○"),"◎")</f>
        <v/>
      </c>
      <c r="AL18" s="63" t="str">
        <f>IF(ISERROR(MATCH(データ入力!Q41,$C18:$J18,0)),IF(ISERROR(MATCH(データ入力!Q41,$L18:$S18,0)),"","○"),"◎")</f>
        <v/>
      </c>
      <c r="AM18" s="63" t="str">
        <f>IF(ISERROR(MATCH(データ入力!R41,$C18:$J18,0)),IF(ISERROR(MATCH(データ入力!R41,$L18:$S18,0)),"","○"),"◎")</f>
        <v/>
      </c>
      <c r="AN18" s="63" t="str">
        <f>IF(ISERROR(MATCH(データ入力!S41,$C18:$J18,0)),IF(ISERROR(MATCH(データ入力!S41,$L18:$S18,0)),"","○"),"◎")</f>
        <v/>
      </c>
      <c r="AO18" s="63" t="str">
        <f>IF(ISERROR(MATCH(データ入力!T41,$C18:$J18,0)),IF(ISERROR(MATCH(データ入力!T41,$L18:$S18,0)),"","○"),"◎")</f>
        <v/>
      </c>
      <c r="AP18" s="63" t="str">
        <f>IF(ISERROR(MATCH(データ入力!U41,$C18:$J18,0)),IF(ISERROR(MATCH(データ入力!U41,$L18:$S18,0)),"","○"),"◎")</f>
        <v/>
      </c>
      <c r="AQ18" s="63" t="str">
        <f>IF(ISERROR(MATCH(データ入力!V41,$C18:$J18,0)),IF(ISERROR(MATCH(データ入力!V41,$L18:$S18,0)),"","○"),"◎")</f>
        <v/>
      </c>
      <c r="AR18" s="63" t="str">
        <f>IF(ISERROR(MATCH(データ入力!W41,$C18:$J18,0)),IF(ISERROR(MATCH(データ入力!W41,$L18:$S18,0)),"","○"),"◎")</f>
        <v/>
      </c>
      <c r="AS18" s="63" t="str">
        <f>IF(ISERROR(MATCH(データ入力!X41,$C18:$J18,0)),IF(ISERROR(MATCH(データ入力!X41,$L18:$S18,0)),"","○"),"◎")</f>
        <v/>
      </c>
      <c r="AT18" s="63" t="str">
        <f>IF(ISERROR(MATCH(データ入力!Y41,$C18:$J18,0)),IF(ISERROR(MATCH(データ入力!Y41,$L18:$S18,0)),"","○"),"◎")</f>
        <v/>
      </c>
      <c r="AU18" s="63" t="str">
        <f>IF(ISERROR(MATCH(データ入力!Z41,$C18:$J18,0)),IF(ISERROR(MATCH(データ入力!Z41,$L18:$S18,0)),"","○"),"◎")</f>
        <v/>
      </c>
      <c r="AV18" s="63" t="str">
        <f>IF(ISERROR(MATCH(データ入力!AA41,$C18:$J18,0)),IF(ISERROR(MATCH(データ入力!AA41,$L18:$S18,0)),"","○"),"◎")</f>
        <v/>
      </c>
      <c r="AW18" s="63" t="str">
        <f>IF(ISERROR(MATCH(データ入力!AB41,$C18:$J18,0)),IF(ISERROR(MATCH(データ入力!AB41,$L18:$S18,0)),"","○"),"◎")</f>
        <v/>
      </c>
      <c r="AX18" s="63" t="str">
        <f>IF(ISERROR(MATCH(データ入力!AC41,$C18:$J18,0)),IF(ISERROR(MATCH(データ入力!AC41,$L18:$S18,0)),"","○"),"◎")</f>
        <v/>
      </c>
      <c r="AY18" s="63" t="str">
        <f>IF(ISERROR(MATCH(データ入力!AD41,$C18:$J18,0)),IF(ISERROR(MATCH(データ入力!AD41,$L18:$S18,0)),"","○"),"◎")</f>
        <v/>
      </c>
      <c r="AZ18" s="63" t="str">
        <f>IF(ISERROR(MATCH(データ入力!AE41,$C18:$J18,0)),IF(ISERROR(MATCH(データ入力!AE41,$L18:$S18,0)),"","○"),"◎")</f>
        <v/>
      </c>
      <c r="BA18" s="63" t="str">
        <f>IF(ISERROR(MATCH(データ入力!AF41,$C18:$J18,0)),IF(ISERROR(MATCH(データ入力!AF41,$L18:$S18,0)),"","○"),"◎")</f>
        <v/>
      </c>
      <c r="BB18" s="63" t="str">
        <f>IF(ISERROR(MATCH(データ入力!AG41,$C18:$J18,0)),IF(ISERROR(MATCH(データ入力!AG41,$L18:$S18,0)),"","○"),"◎")</f>
        <v/>
      </c>
      <c r="BC18" s="63" t="str">
        <f>IF(ISERROR(MATCH(データ入力!AH41,$C18:$J18,0)),IF(ISERROR(MATCH(データ入力!AH41,$L18:$S18,0)),"","○"),"◎")</f>
        <v/>
      </c>
      <c r="BD18" s="63" t="str">
        <f>IF(ISERROR(MATCH(データ入力!AI41,$C18:$J18,0)),IF(ISERROR(MATCH(データ入力!AI41,$L18:$S18,0)),"","○"),"◎")</f>
        <v/>
      </c>
      <c r="BE18" s="63" t="str">
        <f>IF(ISERROR(MATCH(データ入力!AJ41,$C18:$J18,0)),IF(ISERROR(MATCH(データ入力!AJ41,$L18:$S18,0)),"","○"),"◎")</f>
        <v/>
      </c>
      <c r="BF18" s="63" t="str">
        <f>IF(ISERROR(MATCH(データ入力!AK41,$C18:$J18,0)),IF(ISERROR(MATCH(データ入力!AK41,$L18:$S18,0)),"","○"),"◎")</f>
        <v/>
      </c>
      <c r="BG18" s="63" t="str">
        <f>IF(ISERROR(MATCH(データ入力!AL41,$C18:$J18,0)),IF(ISERROR(MATCH(データ入力!AL41,$L18:$S18,0)),"","○"),"◎")</f>
        <v/>
      </c>
      <c r="BH18" s="63" t="str">
        <f>IF(ISERROR(MATCH(データ入力!AM41,$C18:$J18,0)),IF(ISERROR(MATCH(データ入力!AM41,$L18:$S18,0)),"","○"),"◎")</f>
        <v/>
      </c>
      <c r="BI18" s="63" t="str">
        <f>IF(ISERROR(MATCH(データ入力!AN41,$C18:$J18,0)),IF(ISERROR(MATCH(データ入力!AN41,$L18:$S18,0)),"","○"),"◎")</f>
        <v/>
      </c>
      <c r="BJ18" s="63" t="str">
        <f>IF(ISERROR(MATCH(データ入力!AO41,$C18:$J18,0)),IF(ISERROR(MATCH(データ入力!AO41,$L18:$S18,0)),"","○"),"◎")</f>
        <v/>
      </c>
      <c r="BK18" s="63" t="str">
        <f>IF(ISERROR(MATCH(データ入力!AP41,$C18:$J18,0)),IF(ISERROR(MATCH(データ入力!AP41,$L18:$S18,0)),"","○"),"◎")</f>
        <v/>
      </c>
      <c r="BL18" s="63" t="str">
        <f>IF(ISERROR(MATCH(データ入力!AQ41,$C18:$J18,0)),IF(ISERROR(MATCH(データ入力!AQ41,$L18:$S18,0)),"","○"),"◎")</f>
        <v/>
      </c>
      <c r="BM18" s="37">
        <f t="shared" si="6"/>
        <v>0</v>
      </c>
      <c r="BO18" s="37">
        <f t="shared" si="3"/>
        <v>4</v>
      </c>
      <c r="BP18" s="37" t="str">
        <f t="shared" si="4"/>
        <v>(2)</v>
      </c>
      <c r="BQ18" s="37" t="str">
        <f t="shared" si="5"/>
        <v>4(2)</v>
      </c>
      <c r="BS18">
        <v>14</v>
      </c>
      <c r="BT18" s="6" t="str">
        <f t="shared" si="2"/>
        <v>14問</v>
      </c>
      <c r="BU18" s="6">
        <f t="shared" si="0"/>
        <v>0</v>
      </c>
    </row>
    <row r="19" spans="1:73" ht="21" customHeight="1" x14ac:dyDescent="0.15">
      <c r="A19" s="47"/>
      <c r="B19" s="46"/>
      <c r="C19" s="53"/>
      <c r="D19" s="54"/>
      <c r="E19" s="54"/>
      <c r="F19" s="54"/>
      <c r="G19" s="54"/>
      <c r="H19" s="54"/>
      <c r="I19" s="54"/>
      <c r="J19" s="55"/>
      <c r="K19" s="51"/>
      <c r="L19" s="53"/>
      <c r="M19" s="54"/>
      <c r="N19" s="54"/>
      <c r="O19" s="54"/>
      <c r="P19" s="54"/>
      <c r="Q19" s="54"/>
      <c r="R19" s="54"/>
      <c r="S19" s="55"/>
      <c r="T19" s="4"/>
      <c r="V19" s="291"/>
      <c r="W19" s="301"/>
      <c r="X19" s="68" t="s">
        <v>39</v>
      </c>
      <c r="Y19" s="63" t="str">
        <f>IF(ISERROR(MATCH(データ入力!D42,$C19:$J19,0)),IF(ISERROR(MATCH(データ入力!D42,$L19:$S19,0)),"","○"),"◎")</f>
        <v/>
      </c>
      <c r="Z19" s="63" t="str">
        <f>IF(ISERROR(MATCH(データ入力!E42,$C19:$J19,0)),IF(ISERROR(MATCH(データ入力!E42,$L19:$S19,0)),"","○"),"◎")</f>
        <v/>
      </c>
      <c r="AA19" s="63" t="str">
        <f>IF(ISERROR(MATCH(データ入力!F42,$C19:$J19,0)),IF(ISERROR(MATCH(データ入力!F42,$L19:$S19,0)),"","○"),"◎")</f>
        <v/>
      </c>
      <c r="AB19" s="63" t="str">
        <f>IF(ISERROR(MATCH(データ入力!G42,$C19:$J19,0)),IF(ISERROR(MATCH(データ入力!G42,$L19:$S19,0)),"","○"),"◎")</f>
        <v/>
      </c>
      <c r="AC19" s="63" t="str">
        <f>IF(ISERROR(MATCH(データ入力!H42,$C19:$J19,0)),IF(ISERROR(MATCH(データ入力!H42,$L19:$S19,0)),"","○"),"◎")</f>
        <v/>
      </c>
      <c r="AD19" s="63" t="str">
        <f>IF(ISERROR(MATCH(データ入力!I42,$C19:$J19,0)),IF(ISERROR(MATCH(データ入力!I42,$L19:$S19,0)),"","○"),"◎")</f>
        <v/>
      </c>
      <c r="AE19" s="63" t="str">
        <f>IF(ISERROR(MATCH(データ入力!J42,$C19:$J19,0)),IF(ISERROR(MATCH(データ入力!J42,$L19:$S19,0)),"","○"),"◎")</f>
        <v/>
      </c>
      <c r="AF19" s="63" t="str">
        <f>IF(ISERROR(MATCH(データ入力!K42,$C19:$J19,0)),IF(ISERROR(MATCH(データ入力!K42,$L19:$S19,0)),"","○"),"◎")</f>
        <v/>
      </c>
      <c r="AG19" s="63" t="str">
        <f>IF(ISERROR(MATCH(データ入力!L42,$C19:$J19,0)),IF(ISERROR(MATCH(データ入力!L42,$L19:$S19,0)),"","○"),"◎")</f>
        <v/>
      </c>
      <c r="AH19" s="63" t="str">
        <f>IF(ISERROR(MATCH(データ入力!M42,$C19:$J19,0)),IF(ISERROR(MATCH(データ入力!M42,$L19:$S19,0)),"","○"),"◎")</f>
        <v/>
      </c>
      <c r="AI19" s="63" t="str">
        <f>IF(ISERROR(MATCH(データ入力!N42,$C19:$J19,0)),IF(ISERROR(MATCH(データ入力!N42,$L19:$S19,0)),"","○"),"◎")</f>
        <v/>
      </c>
      <c r="AJ19" s="63" t="str">
        <f>IF(ISERROR(MATCH(データ入力!O42,$C19:$J19,0)),IF(ISERROR(MATCH(データ入力!O42,$L19:$S19,0)),"","○"),"◎")</f>
        <v/>
      </c>
      <c r="AK19" s="63" t="str">
        <f>IF(ISERROR(MATCH(データ入力!P42,$C19:$J19,0)),IF(ISERROR(MATCH(データ入力!P42,$L19:$S19,0)),"","○"),"◎")</f>
        <v/>
      </c>
      <c r="AL19" s="63" t="str">
        <f>IF(ISERROR(MATCH(データ入力!Q42,$C19:$J19,0)),IF(ISERROR(MATCH(データ入力!Q42,$L19:$S19,0)),"","○"),"◎")</f>
        <v/>
      </c>
      <c r="AM19" s="63" t="str">
        <f>IF(ISERROR(MATCH(データ入力!R42,$C19:$J19,0)),IF(ISERROR(MATCH(データ入力!R42,$L19:$S19,0)),"","○"),"◎")</f>
        <v/>
      </c>
      <c r="AN19" s="63" t="str">
        <f>IF(ISERROR(MATCH(データ入力!S42,$C19:$J19,0)),IF(ISERROR(MATCH(データ入力!S42,$L19:$S19,0)),"","○"),"◎")</f>
        <v/>
      </c>
      <c r="AO19" s="63" t="str">
        <f>IF(ISERROR(MATCH(データ入力!T42,$C19:$J19,0)),IF(ISERROR(MATCH(データ入力!T42,$L19:$S19,0)),"","○"),"◎")</f>
        <v/>
      </c>
      <c r="AP19" s="63" t="str">
        <f>IF(ISERROR(MATCH(データ入力!U42,$C19:$J19,0)),IF(ISERROR(MATCH(データ入力!U42,$L19:$S19,0)),"","○"),"◎")</f>
        <v/>
      </c>
      <c r="AQ19" s="63" t="str">
        <f>IF(ISERROR(MATCH(データ入力!V42,$C19:$J19,0)),IF(ISERROR(MATCH(データ入力!V42,$L19:$S19,0)),"","○"),"◎")</f>
        <v/>
      </c>
      <c r="AR19" s="63" t="str">
        <f>IF(ISERROR(MATCH(データ入力!W42,$C19:$J19,0)),IF(ISERROR(MATCH(データ入力!W42,$L19:$S19,0)),"","○"),"◎")</f>
        <v/>
      </c>
      <c r="AS19" s="63" t="str">
        <f>IF(ISERROR(MATCH(データ入力!X42,$C19:$J19,0)),IF(ISERROR(MATCH(データ入力!X42,$L19:$S19,0)),"","○"),"◎")</f>
        <v/>
      </c>
      <c r="AT19" s="63" t="str">
        <f>IF(ISERROR(MATCH(データ入力!Y42,$C19:$J19,0)),IF(ISERROR(MATCH(データ入力!Y42,$L19:$S19,0)),"","○"),"◎")</f>
        <v/>
      </c>
      <c r="AU19" s="63" t="str">
        <f>IF(ISERROR(MATCH(データ入力!Z42,$C19:$J19,0)),IF(ISERROR(MATCH(データ入力!Z42,$L19:$S19,0)),"","○"),"◎")</f>
        <v/>
      </c>
      <c r="AV19" s="63" t="str">
        <f>IF(ISERROR(MATCH(データ入力!AA42,$C19:$J19,0)),IF(ISERROR(MATCH(データ入力!AA42,$L19:$S19,0)),"","○"),"◎")</f>
        <v/>
      </c>
      <c r="AW19" s="63" t="str">
        <f>IF(ISERROR(MATCH(データ入力!AB42,$C19:$J19,0)),IF(ISERROR(MATCH(データ入力!AB42,$L19:$S19,0)),"","○"),"◎")</f>
        <v/>
      </c>
      <c r="AX19" s="63" t="str">
        <f>IF(ISERROR(MATCH(データ入力!AC42,$C19:$J19,0)),IF(ISERROR(MATCH(データ入力!AC42,$L19:$S19,0)),"","○"),"◎")</f>
        <v/>
      </c>
      <c r="AY19" s="63" t="str">
        <f>IF(ISERROR(MATCH(データ入力!AD42,$C19:$J19,0)),IF(ISERROR(MATCH(データ入力!AD42,$L19:$S19,0)),"","○"),"◎")</f>
        <v/>
      </c>
      <c r="AZ19" s="63" t="str">
        <f>IF(ISERROR(MATCH(データ入力!AE42,$C19:$J19,0)),IF(ISERROR(MATCH(データ入力!AE42,$L19:$S19,0)),"","○"),"◎")</f>
        <v/>
      </c>
      <c r="BA19" s="63" t="str">
        <f>IF(ISERROR(MATCH(データ入力!AF42,$C19:$J19,0)),IF(ISERROR(MATCH(データ入力!AF42,$L19:$S19,0)),"","○"),"◎")</f>
        <v/>
      </c>
      <c r="BB19" s="63" t="str">
        <f>IF(ISERROR(MATCH(データ入力!AG42,$C19:$J19,0)),IF(ISERROR(MATCH(データ入力!AG42,$L19:$S19,0)),"","○"),"◎")</f>
        <v/>
      </c>
      <c r="BC19" s="63" t="str">
        <f>IF(ISERROR(MATCH(データ入力!AH42,$C19:$J19,0)),IF(ISERROR(MATCH(データ入力!AH42,$L19:$S19,0)),"","○"),"◎")</f>
        <v/>
      </c>
      <c r="BD19" s="63" t="str">
        <f>IF(ISERROR(MATCH(データ入力!AI42,$C19:$J19,0)),IF(ISERROR(MATCH(データ入力!AI42,$L19:$S19,0)),"","○"),"◎")</f>
        <v/>
      </c>
      <c r="BE19" s="63" t="str">
        <f>IF(ISERROR(MATCH(データ入力!AJ42,$C19:$J19,0)),IF(ISERROR(MATCH(データ入力!AJ42,$L19:$S19,0)),"","○"),"◎")</f>
        <v/>
      </c>
      <c r="BF19" s="63" t="str">
        <f>IF(ISERROR(MATCH(データ入力!AK42,$C19:$J19,0)),IF(ISERROR(MATCH(データ入力!AK42,$L19:$S19,0)),"","○"),"◎")</f>
        <v/>
      </c>
      <c r="BG19" s="63" t="str">
        <f>IF(ISERROR(MATCH(データ入力!AL42,$C19:$J19,0)),IF(ISERROR(MATCH(データ入力!AL42,$L19:$S19,0)),"","○"),"◎")</f>
        <v/>
      </c>
      <c r="BH19" s="63" t="str">
        <f>IF(ISERROR(MATCH(データ入力!AM42,$C19:$J19,0)),IF(ISERROR(MATCH(データ入力!AM42,$L19:$S19,0)),"","○"),"◎")</f>
        <v/>
      </c>
      <c r="BI19" s="63" t="str">
        <f>IF(ISERROR(MATCH(データ入力!AN42,$C19:$J19,0)),IF(ISERROR(MATCH(データ入力!AN42,$L19:$S19,0)),"","○"),"◎")</f>
        <v/>
      </c>
      <c r="BJ19" s="63" t="str">
        <f>IF(ISERROR(MATCH(データ入力!AO42,$C19:$J19,0)),IF(ISERROR(MATCH(データ入力!AO42,$L19:$S19,0)),"","○"),"◎")</f>
        <v/>
      </c>
      <c r="BK19" s="63" t="str">
        <f>IF(ISERROR(MATCH(データ入力!AP42,$C19:$J19,0)),IF(ISERROR(MATCH(データ入力!AP42,$L19:$S19,0)),"","○"),"◎")</f>
        <v/>
      </c>
      <c r="BL19" s="63" t="str">
        <f>IF(ISERROR(MATCH(データ入力!AQ42,$C19:$J19,0)),IF(ISERROR(MATCH(データ入力!AQ42,$L19:$S19,0)),"","○"),"◎")</f>
        <v/>
      </c>
      <c r="BM19" s="37">
        <f t="shared" si="1"/>
        <v>0</v>
      </c>
      <c r="BO19" s="37">
        <v>4</v>
      </c>
      <c r="BP19" s="37" t="str">
        <f t="shared" si="4"/>
        <v>(3)</v>
      </c>
      <c r="BQ19" s="37" t="str">
        <f t="shared" si="5"/>
        <v>4(3)</v>
      </c>
      <c r="BS19">
        <v>15</v>
      </c>
      <c r="BT19" s="6" t="str">
        <f>BS19&amp;"問"</f>
        <v>15問</v>
      </c>
      <c r="BU19" s="6">
        <f t="shared" si="0"/>
        <v>0</v>
      </c>
    </row>
    <row r="20" spans="1:73" ht="21" customHeight="1" x14ac:dyDescent="0.15">
      <c r="A20" s="48"/>
      <c r="B20" s="59"/>
      <c r="C20" s="43"/>
      <c r="D20" s="44"/>
      <c r="E20" s="44"/>
      <c r="F20" s="44"/>
      <c r="G20" s="44"/>
      <c r="H20" s="44"/>
      <c r="I20" s="44"/>
      <c r="J20" s="52"/>
      <c r="K20" s="82"/>
      <c r="L20" s="43"/>
      <c r="M20" s="44"/>
      <c r="N20" s="44"/>
      <c r="O20" s="44"/>
      <c r="P20" s="44"/>
      <c r="Q20" s="44"/>
      <c r="R20" s="44"/>
      <c r="S20" s="52"/>
      <c r="T20" s="4"/>
      <c r="V20" s="292"/>
      <c r="W20" s="302"/>
      <c r="X20" s="69" t="s">
        <v>20</v>
      </c>
      <c r="Y20" s="65" t="str">
        <f>IF(ISERROR(MATCH(データ入力!D43,$C20:$J20,0)),IF(ISERROR(MATCH(データ入力!D43,$L20:$S20,0)),"","○"),"◎")</f>
        <v/>
      </c>
      <c r="Z20" s="65" t="str">
        <f>IF(ISERROR(MATCH(データ入力!E43,$C20:$J20,0)),IF(ISERROR(MATCH(データ入力!E43,$L20:$S20,0)),"","○"),"◎")</f>
        <v/>
      </c>
      <c r="AA20" s="65" t="str">
        <f>IF(ISERROR(MATCH(データ入力!F43,$C20:$J20,0)),IF(ISERROR(MATCH(データ入力!F43,$L20:$S20,0)),"","○"),"◎")</f>
        <v/>
      </c>
      <c r="AB20" s="65" t="str">
        <f>IF(ISERROR(MATCH(データ入力!G43,$C20:$J20,0)),IF(ISERROR(MATCH(データ入力!G43,$L20:$S20,0)),"","○"),"◎")</f>
        <v/>
      </c>
      <c r="AC20" s="65" t="str">
        <f>IF(ISERROR(MATCH(データ入力!H43,$C20:$J20,0)),IF(ISERROR(MATCH(データ入力!H43,$L20:$S20,0)),"","○"),"◎")</f>
        <v/>
      </c>
      <c r="AD20" s="65" t="str">
        <f>IF(ISERROR(MATCH(データ入力!I43,$C20:$J20,0)),IF(ISERROR(MATCH(データ入力!I43,$L20:$S20,0)),"","○"),"◎")</f>
        <v/>
      </c>
      <c r="AE20" s="65" t="str">
        <f>IF(ISERROR(MATCH(データ入力!J43,$C20:$J20,0)),IF(ISERROR(MATCH(データ入力!J43,$L20:$S20,0)),"","○"),"◎")</f>
        <v/>
      </c>
      <c r="AF20" s="65" t="str">
        <f>IF(ISERROR(MATCH(データ入力!K43,$C20:$J20,0)),IF(ISERROR(MATCH(データ入力!K43,$L20:$S20,0)),"","○"),"◎")</f>
        <v/>
      </c>
      <c r="AG20" s="65" t="str">
        <f>IF(ISERROR(MATCH(データ入力!L43,$C20:$J20,0)),IF(ISERROR(MATCH(データ入力!L43,$L20:$S20,0)),"","○"),"◎")</f>
        <v/>
      </c>
      <c r="AH20" s="65" t="str">
        <f>IF(ISERROR(MATCH(データ入力!M43,$C20:$J20,0)),IF(ISERROR(MATCH(データ入力!M43,$L20:$S20,0)),"","○"),"◎")</f>
        <v/>
      </c>
      <c r="AI20" s="65" t="str">
        <f>IF(ISERROR(MATCH(データ入力!N43,$C20:$J20,0)),IF(ISERROR(MATCH(データ入力!N43,$L20:$S20,0)),"","○"),"◎")</f>
        <v/>
      </c>
      <c r="AJ20" s="65" t="str">
        <f>IF(ISERROR(MATCH(データ入力!O43,$C20:$J20,0)),IF(ISERROR(MATCH(データ入力!O43,$L20:$S20,0)),"","○"),"◎")</f>
        <v/>
      </c>
      <c r="AK20" s="65" t="str">
        <f>IF(ISERROR(MATCH(データ入力!P43,$C20:$J20,0)),IF(ISERROR(MATCH(データ入力!P43,$L20:$S20,0)),"","○"),"◎")</f>
        <v/>
      </c>
      <c r="AL20" s="65" t="str">
        <f>IF(ISERROR(MATCH(データ入力!Q43,$C20:$J20,0)),IF(ISERROR(MATCH(データ入力!Q43,$L20:$S20,0)),"","○"),"◎")</f>
        <v/>
      </c>
      <c r="AM20" s="65" t="str">
        <f>IF(ISERROR(MATCH(データ入力!R43,$C20:$J20,0)),IF(ISERROR(MATCH(データ入力!R43,$L20:$S20,0)),"","○"),"◎")</f>
        <v/>
      </c>
      <c r="AN20" s="65" t="str">
        <f>IF(ISERROR(MATCH(データ入力!S43,$C20:$J20,0)),IF(ISERROR(MATCH(データ入力!S43,$L20:$S20,0)),"","○"),"◎")</f>
        <v/>
      </c>
      <c r="AO20" s="65" t="str">
        <f>IF(ISERROR(MATCH(データ入力!T43,$C20:$J20,0)),IF(ISERROR(MATCH(データ入力!T43,$L20:$S20,0)),"","○"),"◎")</f>
        <v/>
      </c>
      <c r="AP20" s="65" t="str">
        <f>IF(ISERROR(MATCH(データ入力!U43,$C20:$J20,0)),IF(ISERROR(MATCH(データ入力!U43,$L20:$S20,0)),"","○"),"◎")</f>
        <v/>
      </c>
      <c r="AQ20" s="65" t="str">
        <f>IF(ISERROR(MATCH(データ入力!V43,$C20:$J20,0)),IF(ISERROR(MATCH(データ入力!V43,$L20:$S20,0)),"","○"),"◎")</f>
        <v/>
      </c>
      <c r="AR20" s="65" t="str">
        <f>IF(ISERROR(MATCH(データ入力!W43,$C20:$J20,0)),IF(ISERROR(MATCH(データ入力!W43,$L20:$S20,0)),"","○"),"◎")</f>
        <v/>
      </c>
      <c r="AS20" s="65" t="str">
        <f>IF(ISERROR(MATCH(データ入力!X43,$C20:$J20,0)),IF(ISERROR(MATCH(データ入力!X43,$L20:$S20,0)),"","○"),"◎")</f>
        <v/>
      </c>
      <c r="AT20" s="65" t="str">
        <f>IF(ISERROR(MATCH(データ入力!Y43,$C20:$J20,0)),IF(ISERROR(MATCH(データ入力!Y43,$L20:$S20,0)),"","○"),"◎")</f>
        <v/>
      </c>
      <c r="AU20" s="65" t="str">
        <f>IF(ISERROR(MATCH(データ入力!Z43,$C20:$J20,0)),IF(ISERROR(MATCH(データ入力!Z43,$L20:$S20,0)),"","○"),"◎")</f>
        <v/>
      </c>
      <c r="AV20" s="65" t="str">
        <f>IF(ISERROR(MATCH(データ入力!AA43,$C20:$J20,0)),IF(ISERROR(MATCH(データ入力!AA43,$L20:$S20,0)),"","○"),"◎")</f>
        <v/>
      </c>
      <c r="AW20" s="65" t="str">
        <f>IF(ISERROR(MATCH(データ入力!AB43,$C20:$J20,0)),IF(ISERROR(MATCH(データ入力!AB43,$L20:$S20,0)),"","○"),"◎")</f>
        <v/>
      </c>
      <c r="AX20" s="65" t="str">
        <f>IF(ISERROR(MATCH(データ入力!AC43,$C20:$J20,0)),IF(ISERROR(MATCH(データ入力!AC43,$L20:$S20,0)),"","○"),"◎")</f>
        <v/>
      </c>
      <c r="AY20" s="65" t="str">
        <f>IF(ISERROR(MATCH(データ入力!AD43,$C20:$J20,0)),IF(ISERROR(MATCH(データ入力!AD43,$L20:$S20,0)),"","○"),"◎")</f>
        <v/>
      </c>
      <c r="AZ20" s="65" t="str">
        <f>IF(ISERROR(MATCH(データ入力!AE43,$C20:$J20,0)),IF(ISERROR(MATCH(データ入力!AE43,$L20:$S20,0)),"","○"),"◎")</f>
        <v/>
      </c>
      <c r="BA20" s="65" t="str">
        <f>IF(ISERROR(MATCH(データ入力!AF43,$C20:$J20,0)),IF(ISERROR(MATCH(データ入力!AF43,$L20:$S20,0)),"","○"),"◎")</f>
        <v/>
      </c>
      <c r="BB20" s="65" t="str">
        <f>IF(ISERROR(MATCH(データ入力!AG43,$C20:$J20,0)),IF(ISERROR(MATCH(データ入力!AG43,$L20:$S20,0)),"","○"),"◎")</f>
        <v/>
      </c>
      <c r="BC20" s="65" t="str">
        <f>IF(ISERROR(MATCH(データ入力!AH43,$C20:$J20,0)),IF(ISERROR(MATCH(データ入力!AH43,$L20:$S20,0)),"","○"),"◎")</f>
        <v/>
      </c>
      <c r="BD20" s="65" t="str">
        <f>IF(ISERROR(MATCH(データ入力!AI43,$C20:$J20,0)),IF(ISERROR(MATCH(データ入力!AI43,$L20:$S20,0)),"","○"),"◎")</f>
        <v/>
      </c>
      <c r="BE20" s="65" t="str">
        <f>IF(ISERROR(MATCH(データ入力!AJ43,$C20:$J20,0)),IF(ISERROR(MATCH(データ入力!AJ43,$L20:$S20,0)),"","○"),"◎")</f>
        <v/>
      </c>
      <c r="BF20" s="65" t="str">
        <f>IF(ISERROR(MATCH(データ入力!AK43,$C20:$J20,0)),IF(ISERROR(MATCH(データ入力!AK43,$L20:$S20,0)),"","○"),"◎")</f>
        <v/>
      </c>
      <c r="BG20" s="65" t="str">
        <f>IF(ISERROR(MATCH(データ入力!AL43,$C20:$J20,0)),IF(ISERROR(MATCH(データ入力!AL43,$L20:$S20,0)),"","○"),"◎")</f>
        <v/>
      </c>
      <c r="BH20" s="65" t="str">
        <f>IF(ISERROR(MATCH(データ入力!AM43,$C20:$J20,0)),IF(ISERROR(MATCH(データ入力!AM43,$L20:$S20,0)),"","○"),"◎")</f>
        <v/>
      </c>
      <c r="BI20" s="65" t="str">
        <f>IF(ISERROR(MATCH(データ入力!AN43,$C20:$J20,0)),IF(ISERROR(MATCH(データ入力!AN43,$L20:$S20,0)),"","○"),"◎")</f>
        <v/>
      </c>
      <c r="BJ20" s="65" t="str">
        <f>IF(ISERROR(MATCH(データ入力!AO43,$C20:$J20,0)),IF(ISERROR(MATCH(データ入力!AO43,$L20:$S20,0)),"","○"),"◎")</f>
        <v/>
      </c>
      <c r="BK20" s="65" t="str">
        <f>IF(ISERROR(MATCH(データ入力!AP43,$C20:$J20,0)),IF(ISERROR(MATCH(データ入力!AP43,$L20:$S20,0)),"","○"),"◎")</f>
        <v/>
      </c>
      <c r="BL20" s="65" t="str">
        <f>IF(ISERROR(MATCH(データ入力!AQ43,$C20:$J20,0)),IF(ISERROR(MATCH(データ入力!AQ43,$L20:$S20,0)),"","○"),"◎")</f>
        <v/>
      </c>
      <c r="BM20" s="40">
        <f t="shared" si="1"/>
        <v>0</v>
      </c>
      <c r="BO20" s="40">
        <v>4</v>
      </c>
      <c r="BP20" s="40" t="str">
        <f t="shared" si="4"/>
        <v>(4)</v>
      </c>
      <c r="BQ20" s="40" t="str">
        <f t="shared" si="5"/>
        <v>4(4)</v>
      </c>
      <c r="BS20">
        <v>16</v>
      </c>
      <c r="BT20" s="15" t="str">
        <f>BS20&amp;"問"</f>
        <v>16問</v>
      </c>
      <c r="BU20" s="15">
        <f t="shared" si="0"/>
        <v>0</v>
      </c>
    </row>
    <row r="21" spans="1:73" ht="8.25" customHeight="1" x14ac:dyDescent="0.15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V21" s="29"/>
      <c r="W21" s="33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</row>
    <row r="22" spans="1:73" ht="21.75" customHeight="1" x14ac:dyDescent="0.15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V22" s="317" t="s">
        <v>5</v>
      </c>
      <c r="W22" s="318"/>
      <c r="X22" s="319"/>
      <c r="Y22" s="15">
        <f t="shared" ref="Y22:BL22" si="7">COUNTIF(Y5:Y20,"◎")+COUNTIF(Y5:Y20,"○")</f>
        <v>0</v>
      </c>
      <c r="Z22" s="15">
        <f t="shared" si="7"/>
        <v>0</v>
      </c>
      <c r="AA22" s="15">
        <f t="shared" si="7"/>
        <v>0</v>
      </c>
      <c r="AB22" s="15">
        <f t="shared" si="7"/>
        <v>0</v>
      </c>
      <c r="AC22" s="15">
        <f t="shared" si="7"/>
        <v>0</v>
      </c>
      <c r="AD22" s="15">
        <f t="shared" si="7"/>
        <v>0</v>
      </c>
      <c r="AE22" s="15">
        <f t="shared" si="7"/>
        <v>0</v>
      </c>
      <c r="AF22" s="15">
        <f t="shared" si="7"/>
        <v>0</v>
      </c>
      <c r="AG22" s="15">
        <f t="shared" si="7"/>
        <v>0</v>
      </c>
      <c r="AH22" s="15">
        <f t="shared" si="7"/>
        <v>0</v>
      </c>
      <c r="AI22" s="15">
        <f t="shared" si="7"/>
        <v>0</v>
      </c>
      <c r="AJ22" s="15">
        <f t="shared" si="7"/>
        <v>0</v>
      </c>
      <c r="AK22" s="15">
        <f t="shared" si="7"/>
        <v>0</v>
      </c>
      <c r="AL22" s="15">
        <f t="shared" si="7"/>
        <v>0</v>
      </c>
      <c r="AM22" s="15">
        <f t="shared" si="7"/>
        <v>0</v>
      </c>
      <c r="AN22" s="15">
        <f t="shared" si="7"/>
        <v>0</v>
      </c>
      <c r="AO22" s="15">
        <f t="shared" si="7"/>
        <v>0</v>
      </c>
      <c r="AP22" s="15">
        <f t="shared" si="7"/>
        <v>0</v>
      </c>
      <c r="AQ22" s="15">
        <f t="shared" si="7"/>
        <v>0</v>
      </c>
      <c r="AR22" s="15">
        <f t="shared" si="7"/>
        <v>0</v>
      </c>
      <c r="AS22" s="15">
        <f t="shared" si="7"/>
        <v>0</v>
      </c>
      <c r="AT22" s="15">
        <f t="shared" si="7"/>
        <v>0</v>
      </c>
      <c r="AU22" s="15">
        <f t="shared" si="7"/>
        <v>0</v>
      </c>
      <c r="AV22" s="15">
        <f t="shared" si="7"/>
        <v>0</v>
      </c>
      <c r="AW22" s="15">
        <f t="shared" si="7"/>
        <v>0</v>
      </c>
      <c r="AX22" s="15">
        <f t="shared" si="7"/>
        <v>0</v>
      </c>
      <c r="AY22" s="15">
        <f t="shared" si="7"/>
        <v>0</v>
      </c>
      <c r="AZ22" s="15">
        <f t="shared" si="7"/>
        <v>0</v>
      </c>
      <c r="BA22" s="15">
        <f t="shared" si="7"/>
        <v>0</v>
      </c>
      <c r="BB22" s="15">
        <f t="shared" si="7"/>
        <v>0</v>
      </c>
      <c r="BC22" s="15">
        <f t="shared" si="7"/>
        <v>0</v>
      </c>
      <c r="BD22" s="15">
        <f t="shared" si="7"/>
        <v>0</v>
      </c>
      <c r="BE22" s="15">
        <f t="shared" si="7"/>
        <v>0</v>
      </c>
      <c r="BF22" s="15">
        <f t="shared" si="7"/>
        <v>0</v>
      </c>
      <c r="BG22" s="15">
        <f t="shared" si="7"/>
        <v>0</v>
      </c>
      <c r="BH22" s="15">
        <f t="shared" si="7"/>
        <v>0</v>
      </c>
      <c r="BI22" s="15">
        <f t="shared" si="7"/>
        <v>0</v>
      </c>
      <c r="BJ22" s="15">
        <f t="shared" si="7"/>
        <v>0</v>
      </c>
      <c r="BK22" s="15">
        <f t="shared" si="7"/>
        <v>0</v>
      </c>
      <c r="BL22" s="15">
        <f t="shared" si="7"/>
        <v>0</v>
      </c>
    </row>
    <row r="23" spans="1:73" ht="19.5" customHeight="1" x14ac:dyDescent="0.15">
      <c r="A23" s="46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V23" s="31"/>
      <c r="W23" s="32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</row>
    <row r="24" spans="1:73" ht="21" hidden="1" customHeight="1" x14ac:dyDescent="0.15">
      <c r="A24" s="46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V24" s="323" t="s">
        <v>33</v>
      </c>
      <c r="W24" s="323"/>
      <c r="X24" s="323"/>
      <c r="Y24" s="19"/>
      <c r="Z24" s="19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</row>
    <row r="25" spans="1:73" ht="17.25" hidden="1" customHeight="1" x14ac:dyDescent="0.15">
      <c r="A25" s="324" t="s">
        <v>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V25" s="326" t="s">
        <v>2</v>
      </c>
      <c r="W25" s="328" t="s">
        <v>0</v>
      </c>
      <c r="X25" s="329"/>
      <c r="Y25" s="332" t="s">
        <v>1</v>
      </c>
      <c r="Z25" s="333"/>
      <c r="AA25" s="333"/>
      <c r="AB25" s="333"/>
      <c r="AC25" s="333"/>
      <c r="AD25" s="333"/>
      <c r="AE25" s="333"/>
      <c r="AF25" s="333"/>
      <c r="AG25" s="333"/>
      <c r="AH25" s="333"/>
      <c r="AI25" s="333"/>
      <c r="AJ25" s="333"/>
      <c r="AK25" s="333"/>
      <c r="AL25" s="333"/>
      <c r="AM25" s="333"/>
      <c r="AN25" s="333"/>
      <c r="AO25" s="333"/>
      <c r="AP25" s="333"/>
      <c r="AQ25" s="333"/>
      <c r="AR25" s="333"/>
      <c r="AS25" s="333"/>
      <c r="AT25" s="333"/>
      <c r="AU25" s="333"/>
      <c r="AV25" s="333"/>
      <c r="AW25" s="333"/>
      <c r="AX25" s="333"/>
      <c r="AY25" s="333"/>
      <c r="AZ25" s="333"/>
      <c r="BA25" s="333"/>
      <c r="BB25" s="333"/>
      <c r="BC25" s="333"/>
      <c r="BD25" s="333"/>
      <c r="BE25" s="333"/>
      <c r="BF25" s="333"/>
      <c r="BG25" s="333"/>
      <c r="BH25" s="333"/>
      <c r="BI25" s="333"/>
      <c r="BJ25" s="333"/>
      <c r="BK25" s="333"/>
      <c r="BL25" s="334"/>
      <c r="BT25" s="293" t="s">
        <v>13</v>
      </c>
      <c r="BU25" s="293"/>
    </row>
    <row r="26" spans="1:73" ht="17.25" hidden="1" customHeight="1" x14ac:dyDescent="0.15">
      <c r="A26" s="325"/>
      <c r="B26" s="46"/>
      <c r="C26" s="320" t="s">
        <v>16</v>
      </c>
      <c r="D26" s="321"/>
      <c r="E26" s="321"/>
      <c r="F26" s="321"/>
      <c r="G26" s="321"/>
      <c r="H26" s="321"/>
      <c r="I26" s="321"/>
      <c r="J26" s="322"/>
      <c r="K26" s="50"/>
      <c r="L26" s="320" t="s">
        <v>17</v>
      </c>
      <c r="M26" s="321"/>
      <c r="N26" s="321"/>
      <c r="O26" s="321"/>
      <c r="P26" s="321"/>
      <c r="Q26" s="321"/>
      <c r="R26" s="321"/>
      <c r="S26" s="322"/>
      <c r="T26" s="3"/>
      <c r="V26" s="327"/>
      <c r="W26" s="330"/>
      <c r="X26" s="331"/>
      <c r="Y26" s="15">
        <v>1</v>
      </c>
      <c r="Z26" s="15">
        <v>2</v>
      </c>
      <c r="AA26" s="15">
        <v>3</v>
      </c>
      <c r="AB26" s="15">
        <v>4</v>
      </c>
      <c r="AC26" s="15">
        <v>5</v>
      </c>
      <c r="AD26" s="15">
        <v>6</v>
      </c>
      <c r="AE26" s="15">
        <v>7</v>
      </c>
      <c r="AF26" s="15">
        <v>8</v>
      </c>
      <c r="AG26" s="15">
        <v>9</v>
      </c>
      <c r="AH26" s="15">
        <v>10</v>
      </c>
      <c r="AI26" s="15">
        <v>11</v>
      </c>
      <c r="AJ26" s="15">
        <v>12</v>
      </c>
      <c r="AK26" s="15">
        <v>13</v>
      </c>
      <c r="AL26" s="15">
        <v>14</v>
      </c>
      <c r="AM26" s="15">
        <v>15</v>
      </c>
      <c r="AN26" s="15">
        <v>16</v>
      </c>
      <c r="AO26" s="15">
        <v>17</v>
      </c>
      <c r="AP26" s="15">
        <v>18</v>
      </c>
      <c r="AQ26" s="15">
        <v>19</v>
      </c>
      <c r="AR26" s="15">
        <v>20</v>
      </c>
      <c r="AS26" s="15">
        <v>21</v>
      </c>
      <c r="AT26" s="15">
        <v>22</v>
      </c>
      <c r="AU26" s="15">
        <v>23</v>
      </c>
      <c r="AV26" s="15">
        <v>24</v>
      </c>
      <c r="AW26" s="15">
        <v>25</v>
      </c>
      <c r="AX26" s="15">
        <v>26</v>
      </c>
      <c r="AY26" s="15">
        <v>27</v>
      </c>
      <c r="AZ26" s="15">
        <v>28</v>
      </c>
      <c r="BA26" s="15">
        <v>29</v>
      </c>
      <c r="BB26" s="15">
        <v>30</v>
      </c>
      <c r="BC26" s="15">
        <v>31</v>
      </c>
      <c r="BD26" s="15">
        <v>32</v>
      </c>
      <c r="BE26" s="15">
        <v>33</v>
      </c>
      <c r="BF26" s="15">
        <v>34</v>
      </c>
      <c r="BG26" s="15">
        <v>35</v>
      </c>
      <c r="BH26" s="15">
        <v>36</v>
      </c>
      <c r="BI26" s="15">
        <v>37</v>
      </c>
      <c r="BJ26" s="15">
        <v>38</v>
      </c>
      <c r="BK26" s="15">
        <v>39</v>
      </c>
      <c r="BL26" s="15">
        <v>40</v>
      </c>
      <c r="BO26" s="293" t="s">
        <v>12</v>
      </c>
      <c r="BP26" s="293"/>
      <c r="BQ26" s="293"/>
      <c r="BS26">
        <v>0</v>
      </c>
      <c r="BT26" s="6" t="str">
        <f>BS26&amp;"問"</f>
        <v>0問</v>
      </c>
      <c r="BU26" s="6">
        <f t="shared" ref="BU26:BU43" si="8">COUNTIF($Y$45:$BL$45,BS26)</f>
        <v>40</v>
      </c>
    </row>
    <row r="27" spans="1:73" ht="21" hidden="1" customHeight="1" x14ac:dyDescent="0.15">
      <c r="A27" s="45"/>
      <c r="B27" s="46"/>
      <c r="C27" s="79"/>
      <c r="D27" s="80"/>
      <c r="E27" s="80"/>
      <c r="F27" s="80"/>
      <c r="G27" s="80"/>
      <c r="H27" s="80"/>
      <c r="I27" s="80"/>
      <c r="J27" s="81"/>
      <c r="K27" s="51"/>
      <c r="L27" s="79"/>
      <c r="M27" s="80"/>
      <c r="N27" s="80"/>
      <c r="O27" s="80"/>
      <c r="P27" s="80"/>
      <c r="Q27" s="80"/>
      <c r="R27" s="80"/>
      <c r="S27" s="81"/>
      <c r="T27" s="4"/>
      <c r="V27" s="290" t="s">
        <v>33</v>
      </c>
      <c r="W27" s="300">
        <v>1</v>
      </c>
      <c r="X27" s="90" t="s">
        <v>24</v>
      </c>
      <c r="Y27" s="24" t="str">
        <f>IF(ISERROR(MATCH(データ入力!D50,$C27:$J27,0)),IF(ISERROR(MATCH(データ入力!D50,$L27:$S27,0)),"","○"),"◎")</f>
        <v/>
      </c>
      <c r="Z27" s="25" t="str">
        <f>IF(ISERROR(MATCH(データ入力!E50,$C27:$J27,0)),IF(ISERROR(MATCH(データ入力!E50,$L27:$S27,0)),"","○"),"◎")</f>
        <v/>
      </c>
      <c r="AA27" s="25" t="str">
        <f>IF(ISERROR(MATCH(データ入力!F50,$C27:$J27,0)),IF(ISERROR(MATCH(データ入力!F50,$L27:$S27,0)),"","○"),"◎")</f>
        <v/>
      </c>
      <c r="AB27" s="25" t="str">
        <f>IF(ISERROR(MATCH(データ入力!G50,$C27:$J27,0)),IF(ISERROR(MATCH(データ入力!G50,$L27:$S27,0)),"","○"),"◎")</f>
        <v/>
      </c>
      <c r="AC27" s="25" t="str">
        <f>IF(ISERROR(MATCH(データ入力!H50,$C27:$J27,0)),IF(ISERROR(MATCH(データ入力!H50,$L27:$S27,0)),"","○"),"◎")</f>
        <v/>
      </c>
      <c r="AD27" s="25" t="str">
        <f>IF(ISERROR(MATCH(データ入力!I50,$C27:$J27,0)),IF(ISERROR(MATCH(データ入力!I50,$L27:$S27,0)),"","○"),"◎")</f>
        <v/>
      </c>
      <c r="AE27" s="25" t="str">
        <f>IF(ISERROR(MATCH(データ入力!J50,$C27:$J27,0)),IF(ISERROR(MATCH(データ入力!J50,$L27:$S27,0)),"","○"),"◎")</f>
        <v/>
      </c>
      <c r="AF27" s="25" t="str">
        <f>IF(ISERROR(MATCH(データ入力!K50,$C27:$J27,0)),IF(ISERROR(MATCH(データ入力!K50,$L27:$S27,0)),"","○"),"◎")</f>
        <v/>
      </c>
      <c r="AG27" s="25" t="str">
        <f>IF(ISERROR(MATCH(データ入力!L50,$C27:$J27,0)),IF(ISERROR(MATCH(データ入力!L50,$L27:$S27,0)),"","○"),"◎")</f>
        <v/>
      </c>
      <c r="AH27" s="25" t="str">
        <f>IF(ISERROR(MATCH(データ入力!M50,$C27:$J27,0)),IF(ISERROR(MATCH(データ入力!M50,$L27:$S27,0)),"","○"),"◎")</f>
        <v/>
      </c>
      <c r="AI27" s="25" t="str">
        <f>IF(ISERROR(MATCH(データ入力!N50,$C27:$J27,0)),IF(ISERROR(MATCH(データ入力!N50,$L27:$S27,0)),"","○"),"◎")</f>
        <v/>
      </c>
      <c r="AJ27" s="25" t="str">
        <f>IF(ISERROR(MATCH(データ入力!O50,$C27:$J27,0)),IF(ISERROR(MATCH(データ入力!O50,$L27:$S27,0)),"","○"),"◎")</f>
        <v/>
      </c>
      <c r="AK27" s="25" t="str">
        <f>IF(ISERROR(MATCH(データ入力!P50,$C27:$J27,0)),IF(ISERROR(MATCH(データ入力!P50,$L27:$S27,0)),"","○"),"◎")</f>
        <v/>
      </c>
      <c r="AL27" s="25" t="str">
        <f>IF(ISERROR(MATCH(データ入力!Q50,$C27:$J27,0)),IF(ISERROR(MATCH(データ入力!Q50,$L27:$S27,0)),"","○"),"◎")</f>
        <v/>
      </c>
      <c r="AM27" s="25" t="str">
        <f>IF(ISERROR(MATCH(データ入力!R50,$C27:$J27,0)),IF(ISERROR(MATCH(データ入力!R50,$L27:$S27,0)),"","○"),"◎")</f>
        <v/>
      </c>
      <c r="AN27" s="25" t="str">
        <f>IF(ISERROR(MATCH(データ入力!S50,$C27:$J27,0)),IF(ISERROR(MATCH(データ入力!S50,$L27:$S27,0)),"","○"),"◎")</f>
        <v/>
      </c>
      <c r="AO27" s="25" t="str">
        <f>IF(ISERROR(MATCH(データ入力!T50,$C27:$J27,0)),IF(ISERROR(MATCH(データ入力!T50,$L27:$S27,0)),"","○"),"◎")</f>
        <v/>
      </c>
      <c r="AP27" s="25" t="str">
        <f>IF(ISERROR(MATCH(データ入力!U50,$C27:$J27,0)),IF(ISERROR(MATCH(データ入力!U50,$L27:$S27,0)),"","○"),"◎")</f>
        <v/>
      </c>
      <c r="AQ27" s="25" t="str">
        <f>IF(ISERROR(MATCH(データ入力!V50,$C27:$J27,0)),IF(ISERROR(MATCH(データ入力!V50,$L27:$S27,0)),"","○"),"◎")</f>
        <v/>
      </c>
      <c r="AR27" s="25" t="str">
        <f>IF(ISERROR(MATCH(データ入力!W50,$C27:$J27,0)),IF(ISERROR(MATCH(データ入力!W50,$L27:$S27,0)),"","○"),"◎")</f>
        <v/>
      </c>
      <c r="AS27" s="25" t="str">
        <f>IF(ISERROR(MATCH(データ入力!X50,$C27:$J27,0)),IF(ISERROR(MATCH(データ入力!X50,$L27:$S27,0)),"","○"),"◎")</f>
        <v/>
      </c>
      <c r="AT27" s="25" t="str">
        <f>IF(ISERROR(MATCH(データ入力!Y50,$C27:$J27,0)),IF(ISERROR(MATCH(データ入力!Y50,$L27:$S27,0)),"","○"),"◎")</f>
        <v/>
      </c>
      <c r="AU27" s="25" t="str">
        <f>IF(ISERROR(MATCH(データ入力!Z50,$C27:$J27,0)),IF(ISERROR(MATCH(データ入力!Z50,$L27:$S27,0)),"","○"),"◎")</f>
        <v/>
      </c>
      <c r="AV27" s="25" t="str">
        <f>IF(ISERROR(MATCH(データ入力!AA50,$C27:$J27,0)),IF(ISERROR(MATCH(データ入力!AA50,$L27:$S27,0)),"","○"),"◎")</f>
        <v/>
      </c>
      <c r="AW27" s="25" t="str">
        <f>IF(ISERROR(MATCH(データ入力!AB50,$C27:$J27,0)),IF(ISERROR(MATCH(データ入力!AB50,$L27:$S27,0)),"","○"),"◎")</f>
        <v/>
      </c>
      <c r="AX27" s="25" t="str">
        <f>IF(ISERROR(MATCH(データ入力!AC50,$C27:$J27,0)),IF(ISERROR(MATCH(データ入力!AC50,$L27:$S27,0)),"","○"),"◎")</f>
        <v/>
      </c>
      <c r="AY27" s="25" t="str">
        <f>IF(ISERROR(MATCH(データ入力!AD50,$C27:$J27,0)),IF(ISERROR(MATCH(データ入力!AD50,$L27:$S27,0)),"","○"),"◎")</f>
        <v/>
      </c>
      <c r="AZ27" s="25" t="str">
        <f>IF(ISERROR(MATCH(データ入力!AE50,$C27:$J27,0)),IF(ISERROR(MATCH(データ入力!AE50,$L27:$S27,0)),"","○"),"◎")</f>
        <v/>
      </c>
      <c r="BA27" s="25" t="str">
        <f>IF(ISERROR(MATCH(データ入力!AF50,$C27:$J27,0)),IF(ISERROR(MATCH(データ入力!AF50,$L27:$S27,0)),"","○"),"◎")</f>
        <v/>
      </c>
      <c r="BB27" s="25" t="str">
        <f>IF(ISERROR(MATCH(データ入力!AG50,$C27:$J27,0)),IF(ISERROR(MATCH(データ入力!AG50,$L27:$S27,0)),"","○"),"◎")</f>
        <v/>
      </c>
      <c r="BC27" s="25" t="str">
        <f>IF(ISERROR(MATCH(データ入力!AH50,$C27:$J27,0)),IF(ISERROR(MATCH(データ入力!AH50,$L27:$S27,0)),"","○"),"◎")</f>
        <v/>
      </c>
      <c r="BD27" s="25" t="str">
        <f>IF(ISERROR(MATCH(データ入力!AI50,$C27:$J27,0)),IF(ISERROR(MATCH(データ入力!AI50,$L27:$S27,0)),"","○"),"◎")</f>
        <v/>
      </c>
      <c r="BE27" s="25" t="str">
        <f>IF(ISERROR(MATCH(データ入力!AJ50,$C27:$J27,0)),IF(ISERROR(MATCH(データ入力!AJ50,$L27:$S27,0)),"","○"),"◎")</f>
        <v/>
      </c>
      <c r="BF27" s="25" t="str">
        <f>IF(ISERROR(MATCH(データ入力!AK50,$C27:$J27,0)),IF(ISERROR(MATCH(データ入力!AK50,$L27:$S27,0)),"","○"),"◎")</f>
        <v/>
      </c>
      <c r="BG27" s="25" t="str">
        <f>IF(ISERROR(MATCH(データ入力!AL50,$C27:$J27,0)),IF(ISERROR(MATCH(データ入力!AL50,$L27:$S27,0)),"","○"),"◎")</f>
        <v/>
      </c>
      <c r="BH27" s="25" t="str">
        <f>IF(ISERROR(MATCH(データ入力!AM50,$C27:$J27,0)),IF(ISERROR(MATCH(データ入力!AM50,$L27:$S27,0)),"","○"),"◎")</f>
        <v/>
      </c>
      <c r="BI27" s="25" t="str">
        <f>IF(ISERROR(MATCH(データ入力!AN50,$C27:$J27,0)),IF(ISERROR(MATCH(データ入力!AN50,$L27:$S27,0)),"","○"),"◎")</f>
        <v/>
      </c>
      <c r="BJ27" s="25" t="str">
        <f>IF(ISERROR(MATCH(データ入力!AO50,$C27:$J27,0)),IF(ISERROR(MATCH(データ入力!AO50,$L27:$S27,0)),"","○"),"◎")</f>
        <v/>
      </c>
      <c r="BK27" s="25" t="str">
        <f>IF(ISERROR(MATCH(データ入力!AP50,$C27:$J27,0)),IF(ISERROR(MATCH(データ入力!AP50,$L27:$S27,0)),"","○"),"◎")</f>
        <v/>
      </c>
      <c r="BL27" s="26" t="str">
        <f>IF(ISERROR(MATCH(データ入力!AQ50,$C27:$J27,0)),IF(ISERROR(MATCH(データ入力!AQ50,$L27:$S27,0)),"","○"),"◎")</f>
        <v/>
      </c>
      <c r="BM27" s="36">
        <f>COUNTIF(Y27:BL27,"◎")+COUNTIF(Y27:BL27,"○")</f>
        <v>0</v>
      </c>
      <c r="BO27" s="6">
        <f>W27</f>
        <v>1</v>
      </c>
      <c r="BP27" s="6" t="str">
        <f>IF(X27="","",X27)</f>
        <v>(1)</v>
      </c>
      <c r="BQ27" s="6" t="str">
        <f>BO27&amp;BP27</f>
        <v>1(1)</v>
      </c>
      <c r="BS27">
        <v>1</v>
      </c>
      <c r="BT27" s="6" t="str">
        <f>BS27&amp;"問"</f>
        <v>1問</v>
      </c>
      <c r="BU27" s="6">
        <f t="shared" si="8"/>
        <v>0</v>
      </c>
    </row>
    <row r="28" spans="1:73" ht="21" hidden="1" customHeight="1" x14ac:dyDescent="0.15">
      <c r="A28" s="47"/>
      <c r="B28" s="46"/>
      <c r="C28" s="53"/>
      <c r="D28" s="54"/>
      <c r="E28" s="54"/>
      <c r="F28" s="54"/>
      <c r="G28" s="54"/>
      <c r="H28" s="54"/>
      <c r="I28" s="54"/>
      <c r="J28" s="55"/>
      <c r="K28" s="51"/>
      <c r="L28" s="53"/>
      <c r="M28" s="54"/>
      <c r="N28" s="54"/>
      <c r="O28" s="54"/>
      <c r="P28" s="54"/>
      <c r="Q28" s="54"/>
      <c r="R28" s="54"/>
      <c r="S28" s="55"/>
      <c r="T28" s="4"/>
      <c r="V28" s="291"/>
      <c r="W28" s="301"/>
      <c r="X28" s="91" t="s">
        <v>21</v>
      </c>
      <c r="Y28" s="21" t="str">
        <f>IF(ISERROR(MATCH(データ入力!D51,$C28:$J28,0)),IF(ISERROR(MATCH(データ入力!D51,$L28:$S28,0)),"","○"),"◎")</f>
        <v/>
      </c>
      <c r="Z28" s="22" t="str">
        <f>IF(ISERROR(MATCH(データ入力!E51,$C28:$J28,0)),IF(ISERROR(MATCH(データ入力!E51,$L28:$S28,0)),"","○"),"◎")</f>
        <v/>
      </c>
      <c r="AA28" s="22" t="str">
        <f>IF(ISERROR(MATCH(データ入力!F51,$C28:$J28,0)),IF(ISERROR(MATCH(データ入力!F51,$L28:$S28,0)),"","○"),"◎")</f>
        <v/>
      </c>
      <c r="AB28" s="22" t="str">
        <f>IF(ISERROR(MATCH(データ入力!G51,$C28:$J28,0)),IF(ISERROR(MATCH(データ入力!G51,$L28:$S28,0)),"","○"),"◎")</f>
        <v/>
      </c>
      <c r="AC28" s="22" t="str">
        <f>IF(ISERROR(MATCH(データ入力!H51,$C28:$J28,0)),IF(ISERROR(MATCH(データ入力!H51,$L28:$S28,0)),"","○"),"◎")</f>
        <v/>
      </c>
      <c r="AD28" s="22" t="str">
        <f>IF(ISERROR(MATCH(データ入力!I51,$C28:$J28,0)),IF(ISERROR(MATCH(データ入力!I51,$L28:$S28,0)),"","○"),"◎")</f>
        <v/>
      </c>
      <c r="AE28" s="22" t="str">
        <f>IF(ISERROR(MATCH(データ入力!J51,$C28:$J28,0)),IF(ISERROR(MATCH(データ入力!J51,$L28:$S28,0)),"","○"),"◎")</f>
        <v/>
      </c>
      <c r="AF28" s="22" t="str">
        <f>IF(ISERROR(MATCH(データ入力!K51,$C28:$J28,0)),IF(ISERROR(MATCH(データ入力!K51,$L28:$S28,0)),"","○"),"◎")</f>
        <v/>
      </c>
      <c r="AG28" s="22" t="str">
        <f>IF(ISERROR(MATCH(データ入力!L51,$C28:$J28,0)),IF(ISERROR(MATCH(データ入力!L51,$L28:$S28,0)),"","○"),"◎")</f>
        <v/>
      </c>
      <c r="AH28" s="22" t="str">
        <f>IF(ISERROR(MATCH(データ入力!M51,$C28:$J28,0)),IF(ISERROR(MATCH(データ入力!M51,$L28:$S28,0)),"","○"),"◎")</f>
        <v/>
      </c>
      <c r="AI28" s="22" t="str">
        <f>IF(ISERROR(MATCH(データ入力!N51,$C28:$J28,0)),IF(ISERROR(MATCH(データ入力!N51,$L28:$S28,0)),"","○"),"◎")</f>
        <v/>
      </c>
      <c r="AJ28" s="22" t="str">
        <f>IF(ISERROR(MATCH(データ入力!O51,$C28:$J28,0)),IF(ISERROR(MATCH(データ入力!O51,$L28:$S28,0)),"","○"),"◎")</f>
        <v/>
      </c>
      <c r="AK28" s="22" t="str">
        <f>IF(ISERROR(MATCH(データ入力!P51,$C28:$J28,0)),IF(ISERROR(MATCH(データ入力!P51,$L28:$S28,0)),"","○"),"◎")</f>
        <v/>
      </c>
      <c r="AL28" s="22" t="str">
        <f>IF(ISERROR(MATCH(データ入力!Q51,$C28:$J28,0)),IF(ISERROR(MATCH(データ入力!Q51,$L28:$S28,0)),"","○"),"◎")</f>
        <v/>
      </c>
      <c r="AM28" s="22" t="str">
        <f>IF(ISERROR(MATCH(データ入力!R51,$C28:$J28,0)),IF(ISERROR(MATCH(データ入力!R51,$L28:$S28,0)),"","○"),"◎")</f>
        <v/>
      </c>
      <c r="AN28" s="22" t="str">
        <f>IF(ISERROR(MATCH(データ入力!S51,$C28:$J28,0)),IF(ISERROR(MATCH(データ入力!S51,$L28:$S28,0)),"","○"),"◎")</f>
        <v/>
      </c>
      <c r="AO28" s="22" t="str">
        <f>IF(ISERROR(MATCH(データ入力!T51,$C28:$J28,0)),IF(ISERROR(MATCH(データ入力!T51,$L28:$S28,0)),"","○"),"◎")</f>
        <v/>
      </c>
      <c r="AP28" s="22" t="str">
        <f>IF(ISERROR(MATCH(データ入力!U51,$C28:$J28,0)),IF(ISERROR(MATCH(データ入力!U51,$L28:$S28,0)),"","○"),"◎")</f>
        <v/>
      </c>
      <c r="AQ28" s="22" t="str">
        <f>IF(ISERROR(MATCH(データ入力!V51,$C28:$J28,0)),IF(ISERROR(MATCH(データ入力!V51,$L28:$S28,0)),"","○"),"◎")</f>
        <v/>
      </c>
      <c r="AR28" s="22" t="str">
        <f>IF(ISERROR(MATCH(データ入力!W51,$C28:$J28,0)),IF(ISERROR(MATCH(データ入力!W51,$L28:$S28,0)),"","○"),"◎")</f>
        <v/>
      </c>
      <c r="AS28" s="22" t="str">
        <f>IF(ISERROR(MATCH(データ入力!X51,$C28:$J28,0)),IF(ISERROR(MATCH(データ入力!X51,$L28:$S28,0)),"","○"),"◎")</f>
        <v/>
      </c>
      <c r="AT28" s="22" t="str">
        <f>IF(ISERROR(MATCH(データ入力!Y51,$C28:$J28,0)),IF(ISERROR(MATCH(データ入力!Y51,$L28:$S28,0)),"","○"),"◎")</f>
        <v/>
      </c>
      <c r="AU28" s="22" t="str">
        <f>IF(ISERROR(MATCH(データ入力!Z51,$C28:$J28,0)),IF(ISERROR(MATCH(データ入力!Z51,$L28:$S28,0)),"","○"),"◎")</f>
        <v/>
      </c>
      <c r="AV28" s="22" t="str">
        <f>IF(ISERROR(MATCH(データ入力!AA51,$C28:$J28,0)),IF(ISERROR(MATCH(データ入力!AA51,$L28:$S28,0)),"","○"),"◎")</f>
        <v/>
      </c>
      <c r="AW28" s="22" t="str">
        <f>IF(ISERROR(MATCH(データ入力!AB51,$C28:$J28,0)),IF(ISERROR(MATCH(データ入力!AB51,$L28:$S28,0)),"","○"),"◎")</f>
        <v/>
      </c>
      <c r="AX28" s="22" t="str">
        <f>IF(ISERROR(MATCH(データ入力!AC51,$C28:$J28,0)),IF(ISERROR(MATCH(データ入力!AC51,$L28:$S28,0)),"","○"),"◎")</f>
        <v/>
      </c>
      <c r="AY28" s="22" t="str">
        <f>IF(ISERROR(MATCH(データ入力!AD51,$C28:$J28,0)),IF(ISERROR(MATCH(データ入力!AD51,$L28:$S28,0)),"","○"),"◎")</f>
        <v/>
      </c>
      <c r="AZ28" s="22" t="str">
        <f>IF(ISERROR(MATCH(データ入力!AE51,$C28:$J28,0)),IF(ISERROR(MATCH(データ入力!AE51,$L28:$S28,0)),"","○"),"◎")</f>
        <v/>
      </c>
      <c r="BA28" s="22" t="str">
        <f>IF(ISERROR(MATCH(データ入力!AF51,$C28:$J28,0)),IF(ISERROR(MATCH(データ入力!AF51,$L28:$S28,0)),"","○"),"◎")</f>
        <v/>
      </c>
      <c r="BB28" s="22" t="str">
        <f>IF(ISERROR(MATCH(データ入力!AG51,$C28:$J28,0)),IF(ISERROR(MATCH(データ入力!AG51,$L28:$S28,0)),"","○"),"◎")</f>
        <v/>
      </c>
      <c r="BC28" s="22" t="str">
        <f>IF(ISERROR(MATCH(データ入力!AH51,$C28:$J28,0)),IF(ISERROR(MATCH(データ入力!AH51,$L28:$S28,0)),"","○"),"◎")</f>
        <v/>
      </c>
      <c r="BD28" s="22" t="str">
        <f>IF(ISERROR(MATCH(データ入力!AI51,$C28:$J28,0)),IF(ISERROR(MATCH(データ入力!AI51,$L28:$S28,0)),"","○"),"◎")</f>
        <v/>
      </c>
      <c r="BE28" s="22" t="str">
        <f>IF(ISERROR(MATCH(データ入力!AJ51,$C28:$J28,0)),IF(ISERROR(MATCH(データ入力!AJ51,$L28:$S28,0)),"","○"),"◎")</f>
        <v/>
      </c>
      <c r="BF28" s="22" t="str">
        <f>IF(ISERROR(MATCH(データ入力!AK51,$C28:$J28,0)),IF(ISERROR(MATCH(データ入力!AK51,$L28:$S28,0)),"","○"),"◎")</f>
        <v/>
      </c>
      <c r="BG28" s="22" t="str">
        <f>IF(ISERROR(MATCH(データ入力!AL51,$C28:$J28,0)),IF(ISERROR(MATCH(データ入力!AL51,$L28:$S28,0)),"","○"),"◎")</f>
        <v/>
      </c>
      <c r="BH28" s="22" t="str">
        <f>IF(ISERROR(MATCH(データ入力!AM51,$C28:$J28,0)),IF(ISERROR(MATCH(データ入力!AM51,$L28:$S28,0)),"","○"),"◎")</f>
        <v/>
      </c>
      <c r="BI28" s="22" t="str">
        <f>IF(ISERROR(MATCH(データ入力!AN51,$C28:$J28,0)),IF(ISERROR(MATCH(データ入力!AN51,$L28:$S28,0)),"","○"),"◎")</f>
        <v/>
      </c>
      <c r="BJ28" s="22" t="str">
        <f>IF(ISERROR(MATCH(データ入力!AO51,$C28:$J28,0)),IF(ISERROR(MATCH(データ入力!AO51,$L28:$S28,0)),"","○"),"◎")</f>
        <v/>
      </c>
      <c r="BK28" s="22" t="str">
        <f>IF(ISERROR(MATCH(データ入力!AP51,$C28:$J28,0)),IF(ISERROR(MATCH(データ入力!AP51,$L28:$S28,0)),"","○"),"◎")</f>
        <v/>
      </c>
      <c r="BL28" s="23" t="str">
        <f>IF(ISERROR(MATCH(データ入力!AQ51,$C28:$J28,0)),IF(ISERROR(MATCH(データ入力!AQ51,$L28:$S28,0)),"","○"),"◎")</f>
        <v/>
      </c>
      <c r="BM28" s="37">
        <f t="shared" ref="BM28:BM43" si="9">COUNTIF(Y28:BL28,"◎")+COUNTIF(Y28:BL28,"○")</f>
        <v>0</v>
      </c>
      <c r="BO28" s="6">
        <f t="shared" ref="BO28" si="10">IF(W28="",BO27,W28)</f>
        <v>1</v>
      </c>
      <c r="BP28" s="6" t="str">
        <f>IF(X28="","",X28)</f>
        <v>(2)</v>
      </c>
      <c r="BQ28" s="6" t="str">
        <f>BO28&amp;BP28</f>
        <v>1(2)</v>
      </c>
      <c r="BS28">
        <v>2</v>
      </c>
      <c r="BT28" s="6" t="str">
        <f t="shared" ref="BT28:BT38" si="11">BS28&amp;"問"</f>
        <v>2問</v>
      </c>
      <c r="BU28" s="6">
        <f t="shared" si="8"/>
        <v>0</v>
      </c>
    </row>
    <row r="29" spans="1:73" ht="21" hidden="1" customHeight="1" x14ac:dyDescent="0.15">
      <c r="A29" s="47"/>
      <c r="B29" s="46"/>
      <c r="C29" s="53"/>
      <c r="D29" s="54"/>
      <c r="E29" s="54"/>
      <c r="F29" s="54"/>
      <c r="G29" s="54"/>
      <c r="H29" s="54"/>
      <c r="I29" s="54"/>
      <c r="J29" s="55"/>
      <c r="K29" s="51"/>
      <c r="L29" s="53"/>
      <c r="M29" s="54"/>
      <c r="N29" s="54"/>
      <c r="O29" s="54"/>
      <c r="P29" s="54"/>
      <c r="Q29" s="54"/>
      <c r="R29" s="54"/>
      <c r="S29" s="55"/>
      <c r="T29" s="4"/>
      <c r="V29" s="291"/>
      <c r="W29" s="301"/>
      <c r="X29" s="91" t="s">
        <v>22</v>
      </c>
      <c r="Y29" s="21" t="str">
        <f>IF(ISERROR(MATCH(データ入力!D52,$C29:$J29,0)),IF(ISERROR(MATCH(データ入力!D52,$L29:$S29,0)),"","○"),"◎")</f>
        <v/>
      </c>
      <c r="Z29" s="22" t="str">
        <f>IF(ISERROR(MATCH(データ入力!E52,$C29:$J29,0)),IF(ISERROR(MATCH(データ入力!E52,$L29:$S29,0)),"","○"),"◎")</f>
        <v/>
      </c>
      <c r="AA29" s="22" t="str">
        <f>IF(ISERROR(MATCH(データ入力!F52,$C29:$J29,0)),IF(ISERROR(MATCH(データ入力!F52,$L29:$S29,0)),"","○"),"◎")</f>
        <v/>
      </c>
      <c r="AB29" s="22" t="str">
        <f>IF(ISERROR(MATCH(データ入力!G52,$C29:$J29,0)),IF(ISERROR(MATCH(データ入力!G52,$L29:$S29,0)),"","○"),"◎")</f>
        <v/>
      </c>
      <c r="AC29" s="22" t="str">
        <f>IF(ISERROR(MATCH(データ入力!H52,$C29:$J29,0)),IF(ISERROR(MATCH(データ入力!H52,$L29:$S29,0)),"","○"),"◎")</f>
        <v/>
      </c>
      <c r="AD29" s="22" t="str">
        <f>IF(ISERROR(MATCH(データ入力!I52,$C29:$J29,0)),IF(ISERROR(MATCH(データ入力!I52,$L29:$S29,0)),"","○"),"◎")</f>
        <v/>
      </c>
      <c r="AE29" s="22" t="str">
        <f>IF(ISERROR(MATCH(データ入力!J52,$C29:$J29,0)),IF(ISERROR(MATCH(データ入力!J52,$L29:$S29,0)),"","○"),"◎")</f>
        <v/>
      </c>
      <c r="AF29" s="22" t="str">
        <f>IF(ISERROR(MATCH(データ入力!K52,$C29:$J29,0)),IF(ISERROR(MATCH(データ入力!K52,$L29:$S29,0)),"","○"),"◎")</f>
        <v/>
      </c>
      <c r="AG29" s="22" t="str">
        <f>IF(ISERROR(MATCH(データ入力!L52,$C29:$J29,0)),IF(ISERROR(MATCH(データ入力!L52,$L29:$S29,0)),"","○"),"◎")</f>
        <v/>
      </c>
      <c r="AH29" s="22" t="str">
        <f>IF(ISERROR(MATCH(データ入力!M52,$C29:$J29,0)),IF(ISERROR(MATCH(データ入力!M52,$L29:$S29,0)),"","○"),"◎")</f>
        <v/>
      </c>
      <c r="AI29" s="22" t="str">
        <f>IF(ISERROR(MATCH(データ入力!N52,$C29:$J29,0)),IF(ISERROR(MATCH(データ入力!N52,$L29:$S29,0)),"","○"),"◎")</f>
        <v/>
      </c>
      <c r="AJ29" s="22" t="str">
        <f>IF(ISERROR(MATCH(データ入力!O52,$C29:$J29,0)),IF(ISERROR(MATCH(データ入力!O52,$L29:$S29,0)),"","○"),"◎")</f>
        <v/>
      </c>
      <c r="AK29" s="22" t="str">
        <f>IF(ISERROR(MATCH(データ入力!P52,$C29:$J29,0)),IF(ISERROR(MATCH(データ入力!P52,$L29:$S29,0)),"","○"),"◎")</f>
        <v/>
      </c>
      <c r="AL29" s="22" t="str">
        <f>IF(ISERROR(MATCH(データ入力!Q52,$C29:$J29,0)),IF(ISERROR(MATCH(データ入力!Q52,$L29:$S29,0)),"","○"),"◎")</f>
        <v/>
      </c>
      <c r="AM29" s="22" t="str">
        <f>IF(ISERROR(MATCH(データ入力!R52,$C29:$J29,0)),IF(ISERROR(MATCH(データ入力!R52,$L29:$S29,0)),"","○"),"◎")</f>
        <v/>
      </c>
      <c r="AN29" s="22" t="str">
        <f>IF(ISERROR(MATCH(データ入力!S52,$C29:$J29,0)),IF(ISERROR(MATCH(データ入力!S52,$L29:$S29,0)),"","○"),"◎")</f>
        <v/>
      </c>
      <c r="AO29" s="22" t="str">
        <f>IF(ISERROR(MATCH(データ入力!T52,$C29:$J29,0)),IF(ISERROR(MATCH(データ入力!T52,$L29:$S29,0)),"","○"),"◎")</f>
        <v/>
      </c>
      <c r="AP29" s="22" t="str">
        <f>IF(ISERROR(MATCH(データ入力!U52,$C29:$J29,0)),IF(ISERROR(MATCH(データ入力!U52,$L29:$S29,0)),"","○"),"◎")</f>
        <v/>
      </c>
      <c r="AQ29" s="22" t="str">
        <f>IF(ISERROR(MATCH(データ入力!V52,$C29:$J29,0)),IF(ISERROR(MATCH(データ入力!V52,$L29:$S29,0)),"","○"),"◎")</f>
        <v/>
      </c>
      <c r="AR29" s="22" t="str">
        <f>IF(ISERROR(MATCH(データ入力!W52,$C29:$J29,0)),IF(ISERROR(MATCH(データ入力!W52,$L29:$S29,0)),"","○"),"◎")</f>
        <v/>
      </c>
      <c r="AS29" s="22" t="str">
        <f>IF(ISERROR(MATCH(データ入力!X52,$C29:$J29,0)),IF(ISERROR(MATCH(データ入力!X52,$L29:$S29,0)),"","○"),"◎")</f>
        <v/>
      </c>
      <c r="AT29" s="22" t="str">
        <f>IF(ISERROR(MATCH(データ入力!Y52,$C29:$J29,0)),IF(ISERROR(MATCH(データ入力!Y52,$L29:$S29,0)),"","○"),"◎")</f>
        <v/>
      </c>
      <c r="AU29" s="22" t="str">
        <f>IF(ISERROR(MATCH(データ入力!Z52,$C29:$J29,0)),IF(ISERROR(MATCH(データ入力!Z52,$L29:$S29,0)),"","○"),"◎")</f>
        <v/>
      </c>
      <c r="AV29" s="22" t="str">
        <f>IF(ISERROR(MATCH(データ入力!AA52,$C29:$J29,0)),IF(ISERROR(MATCH(データ入力!AA52,$L29:$S29,0)),"","○"),"◎")</f>
        <v/>
      </c>
      <c r="AW29" s="22" t="str">
        <f>IF(ISERROR(MATCH(データ入力!AB52,$C29:$J29,0)),IF(ISERROR(MATCH(データ入力!AB52,$L29:$S29,0)),"","○"),"◎")</f>
        <v/>
      </c>
      <c r="AX29" s="22" t="str">
        <f>IF(ISERROR(MATCH(データ入力!AC52,$C29:$J29,0)),IF(ISERROR(MATCH(データ入力!AC52,$L29:$S29,0)),"","○"),"◎")</f>
        <v/>
      </c>
      <c r="AY29" s="22" t="str">
        <f>IF(ISERROR(MATCH(データ入力!AD52,$C29:$J29,0)),IF(ISERROR(MATCH(データ入力!AD52,$L29:$S29,0)),"","○"),"◎")</f>
        <v/>
      </c>
      <c r="AZ29" s="22" t="str">
        <f>IF(ISERROR(MATCH(データ入力!AE52,$C29:$J29,0)),IF(ISERROR(MATCH(データ入力!AE52,$L29:$S29,0)),"","○"),"◎")</f>
        <v/>
      </c>
      <c r="BA29" s="22" t="str">
        <f>IF(ISERROR(MATCH(データ入力!AF52,$C29:$J29,0)),IF(ISERROR(MATCH(データ入力!AF52,$L29:$S29,0)),"","○"),"◎")</f>
        <v/>
      </c>
      <c r="BB29" s="22" t="str">
        <f>IF(ISERROR(MATCH(データ入力!AG52,$C29:$J29,0)),IF(ISERROR(MATCH(データ入力!AG52,$L29:$S29,0)),"","○"),"◎")</f>
        <v/>
      </c>
      <c r="BC29" s="22" t="str">
        <f>IF(ISERROR(MATCH(データ入力!AH52,$C29:$J29,0)),IF(ISERROR(MATCH(データ入力!AH52,$L29:$S29,0)),"","○"),"◎")</f>
        <v/>
      </c>
      <c r="BD29" s="22" t="str">
        <f>IF(ISERROR(MATCH(データ入力!AI52,$C29:$J29,0)),IF(ISERROR(MATCH(データ入力!AI52,$L29:$S29,0)),"","○"),"◎")</f>
        <v/>
      </c>
      <c r="BE29" s="22" t="str">
        <f>IF(ISERROR(MATCH(データ入力!AJ52,$C29:$J29,0)),IF(ISERROR(MATCH(データ入力!AJ52,$L29:$S29,0)),"","○"),"◎")</f>
        <v/>
      </c>
      <c r="BF29" s="22" t="str">
        <f>IF(ISERROR(MATCH(データ入力!AK52,$C29:$J29,0)),IF(ISERROR(MATCH(データ入力!AK52,$L29:$S29,0)),"","○"),"◎")</f>
        <v/>
      </c>
      <c r="BG29" s="22" t="str">
        <f>IF(ISERROR(MATCH(データ入力!AL52,$C29:$J29,0)),IF(ISERROR(MATCH(データ入力!AL52,$L29:$S29,0)),"","○"),"◎")</f>
        <v/>
      </c>
      <c r="BH29" s="22" t="str">
        <f>IF(ISERROR(MATCH(データ入力!AM52,$C29:$J29,0)),IF(ISERROR(MATCH(データ入力!AM52,$L29:$S29,0)),"","○"),"◎")</f>
        <v/>
      </c>
      <c r="BI29" s="22" t="str">
        <f>IF(ISERROR(MATCH(データ入力!AN52,$C29:$J29,0)),IF(ISERROR(MATCH(データ入力!AN52,$L29:$S29,0)),"","○"),"◎")</f>
        <v/>
      </c>
      <c r="BJ29" s="22" t="str">
        <f>IF(ISERROR(MATCH(データ入力!AO52,$C29:$J29,0)),IF(ISERROR(MATCH(データ入力!AO52,$L29:$S29,0)),"","○"),"◎")</f>
        <v/>
      </c>
      <c r="BK29" s="22" t="str">
        <f>IF(ISERROR(MATCH(データ入力!AP52,$C29:$J29,0)),IF(ISERROR(MATCH(データ入力!AP52,$L29:$S29,0)),"","○"),"◎")</f>
        <v/>
      </c>
      <c r="BL29" s="23" t="str">
        <f>IF(ISERROR(MATCH(データ入力!AQ52,$C29:$J29,0)),IF(ISERROR(MATCH(データ入力!AQ52,$L29:$S29,0)),"","○"),"◎")</f>
        <v/>
      </c>
      <c r="BM29" s="37">
        <f t="shared" si="9"/>
        <v>0</v>
      </c>
      <c r="BO29" s="6">
        <f t="shared" ref="BO29:BO40" si="12">IF(W29="",BO28,W29)</f>
        <v>1</v>
      </c>
      <c r="BP29" s="6" t="str">
        <f t="shared" ref="BP29:BP40" si="13">IF(X29="","",X29)</f>
        <v>(3)</v>
      </c>
      <c r="BQ29" s="6" t="str">
        <f t="shared" ref="BQ29:BQ40" si="14">BO29&amp;BP29</f>
        <v>1(3)</v>
      </c>
      <c r="BS29">
        <v>3</v>
      </c>
      <c r="BT29" s="6" t="str">
        <f t="shared" si="11"/>
        <v>3問</v>
      </c>
      <c r="BU29" s="6">
        <f t="shared" si="8"/>
        <v>0</v>
      </c>
    </row>
    <row r="30" spans="1:73" ht="21" hidden="1" customHeight="1" x14ac:dyDescent="0.15">
      <c r="A30" s="47"/>
      <c r="B30" s="46"/>
      <c r="C30" s="53"/>
      <c r="D30" s="54"/>
      <c r="E30" s="54"/>
      <c r="F30" s="54"/>
      <c r="G30" s="54"/>
      <c r="H30" s="54"/>
      <c r="I30" s="54"/>
      <c r="J30" s="55"/>
      <c r="K30" s="51"/>
      <c r="L30" s="53"/>
      <c r="M30" s="54"/>
      <c r="N30" s="54"/>
      <c r="O30" s="54"/>
      <c r="P30" s="54"/>
      <c r="Q30" s="54"/>
      <c r="R30" s="54"/>
      <c r="S30" s="55"/>
      <c r="T30" s="4"/>
      <c r="V30" s="291"/>
      <c r="W30" s="301"/>
      <c r="X30" s="91" t="s">
        <v>29</v>
      </c>
      <c r="Y30" s="21" t="str">
        <f>IF(ISERROR(MATCH(データ入力!D53,$C30:$J30,0)),IF(ISERROR(MATCH(データ入力!D53,$L30:$S30,0)),"","○"),"◎")</f>
        <v/>
      </c>
      <c r="Z30" s="22" t="str">
        <f>IF(ISERROR(MATCH(データ入力!E53,$C30:$J30,0)),IF(ISERROR(MATCH(データ入力!E53,$L30:$S30,0)),"","○"),"◎")</f>
        <v/>
      </c>
      <c r="AA30" s="22" t="str">
        <f>IF(ISERROR(MATCH(データ入力!F53,$C30:$J30,0)),IF(ISERROR(MATCH(データ入力!F53,$L30:$S30,0)),"","○"),"◎")</f>
        <v/>
      </c>
      <c r="AB30" s="22" t="str">
        <f>IF(ISERROR(MATCH(データ入力!G53,$C30:$J30,0)),IF(ISERROR(MATCH(データ入力!G53,$L30:$S30,0)),"","○"),"◎")</f>
        <v/>
      </c>
      <c r="AC30" s="22" t="str">
        <f>IF(ISERROR(MATCH(データ入力!H53,$C30:$J30,0)),IF(ISERROR(MATCH(データ入力!H53,$L30:$S30,0)),"","○"),"◎")</f>
        <v/>
      </c>
      <c r="AD30" s="22" t="str">
        <f>IF(ISERROR(MATCH(データ入力!I53,$C30:$J30,0)),IF(ISERROR(MATCH(データ入力!I53,$L30:$S30,0)),"","○"),"◎")</f>
        <v/>
      </c>
      <c r="AE30" s="22" t="str">
        <f>IF(ISERROR(MATCH(データ入力!J53,$C30:$J30,0)),IF(ISERROR(MATCH(データ入力!J53,$L30:$S30,0)),"","○"),"◎")</f>
        <v/>
      </c>
      <c r="AF30" s="22" t="str">
        <f>IF(ISERROR(MATCH(データ入力!K53,$C30:$J30,0)),IF(ISERROR(MATCH(データ入力!K53,$L30:$S30,0)),"","○"),"◎")</f>
        <v/>
      </c>
      <c r="AG30" s="22" t="str">
        <f>IF(ISERROR(MATCH(データ入力!L53,$C30:$J30,0)),IF(ISERROR(MATCH(データ入力!L53,$L30:$S30,0)),"","○"),"◎")</f>
        <v/>
      </c>
      <c r="AH30" s="22" t="str">
        <f>IF(ISERROR(MATCH(データ入力!M53,$C30:$J30,0)),IF(ISERROR(MATCH(データ入力!M53,$L30:$S30,0)),"","○"),"◎")</f>
        <v/>
      </c>
      <c r="AI30" s="22" t="str">
        <f>IF(ISERROR(MATCH(データ入力!N53,$C30:$J30,0)),IF(ISERROR(MATCH(データ入力!N53,$L30:$S30,0)),"","○"),"◎")</f>
        <v/>
      </c>
      <c r="AJ30" s="22" t="str">
        <f>IF(ISERROR(MATCH(データ入力!O53,$C30:$J30,0)),IF(ISERROR(MATCH(データ入力!O53,$L30:$S30,0)),"","○"),"◎")</f>
        <v/>
      </c>
      <c r="AK30" s="22" t="str">
        <f>IF(ISERROR(MATCH(データ入力!P53,$C30:$J30,0)),IF(ISERROR(MATCH(データ入力!P53,$L30:$S30,0)),"","○"),"◎")</f>
        <v/>
      </c>
      <c r="AL30" s="22" t="str">
        <f>IF(ISERROR(MATCH(データ入力!Q53,$C30:$J30,0)),IF(ISERROR(MATCH(データ入力!Q53,$L30:$S30,0)),"","○"),"◎")</f>
        <v/>
      </c>
      <c r="AM30" s="22" t="str">
        <f>IF(ISERROR(MATCH(データ入力!R53,$C30:$J30,0)),IF(ISERROR(MATCH(データ入力!R53,$L30:$S30,0)),"","○"),"◎")</f>
        <v/>
      </c>
      <c r="AN30" s="22" t="str">
        <f>IF(ISERROR(MATCH(データ入力!S53,$C30:$J30,0)),IF(ISERROR(MATCH(データ入力!S53,$L30:$S30,0)),"","○"),"◎")</f>
        <v/>
      </c>
      <c r="AO30" s="22" t="str">
        <f>IF(ISERROR(MATCH(データ入力!T53,$C30:$J30,0)),IF(ISERROR(MATCH(データ入力!T53,$L30:$S30,0)),"","○"),"◎")</f>
        <v/>
      </c>
      <c r="AP30" s="22" t="str">
        <f>IF(ISERROR(MATCH(データ入力!U53,$C30:$J30,0)),IF(ISERROR(MATCH(データ入力!U53,$L30:$S30,0)),"","○"),"◎")</f>
        <v/>
      </c>
      <c r="AQ30" s="22" t="str">
        <f>IF(ISERROR(MATCH(データ入力!V53,$C30:$J30,0)),IF(ISERROR(MATCH(データ入力!V53,$L30:$S30,0)),"","○"),"◎")</f>
        <v/>
      </c>
      <c r="AR30" s="22" t="str">
        <f>IF(ISERROR(MATCH(データ入力!W53,$C30:$J30,0)),IF(ISERROR(MATCH(データ入力!W53,$L30:$S30,0)),"","○"),"◎")</f>
        <v/>
      </c>
      <c r="AS30" s="22" t="str">
        <f>IF(ISERROR(MATCH(データ入力!X53,$C30:$J30,0)),IF(ISERROR(MATCH(データ入力!X53,$L30:$S30,0)),"","○"),"◎")</f>
        <v/>
      </c>
      <c r="AT30" s="22" t="str">
        <f>IF(ISERROR(MATCH(データ入力!Y53,$C30:$J30,0)),IF(ISERROR(MATCH(データ入力!Y53,$L30:$S30,0)),"","○"),"◎")</f>
        <v/>
      </c>
      <c r="AU30" s="22" t="str">
        <f>IF(ISERROR(MATCH(データ入力!Z53,$C30:$J30,0)),IF(ISERROR(MATCH(データ入力!Z53,$L30:$S30,0)),"","○"),"◎")</f>
        <v/>
      </c>
      <c r="AV30" s="22" t="str">
        <f>IF(ISERROR(MATCH(データ入力!AA53,$C30:$J30,0)),IF(ISERROR(MATCH(データ入力!AA53,$L30:$S30,0)),"","○"),"◎")</f>
        <v/>
      </c>
      <c r="AW30" s="22" t="str">
        <f>IF(ISERROR(MATCH(データ入力!AB53,$C30:$J30,0)),IF(ISERROR(MATCH(データ入力!AB53,$L30:$S30,0)),"","○"),"◎")</f>
        <v/>
      </c>
      <c r="AX30" s="22" t="str">
        <f>IF(ISERROR(MATCH(データ入力!AC53,$C30:$J30,0)),IF(ISERROR(MATCH(データ入力!AC53,$L30:$S30,0)),"","○"),"◎")</f>
        <v/>
      </c>
      <c r="AY30" s="22" t="str">
        <f>IF(ISERROR(MATCH(データ入力!AD53,$C30:$J30,0)),IF(ISERROR(MATCH(データ入力!AD53,$L30:$S30,0)),"","○"),"◎")</f>
        <v/>
      </c>
      <c r="AZ30" s="22" t="str">
        <f>IF(ISERROR(MATCH(データ入力!AE53,$C30:$J30,0)),IF(ISERROR(MATCH(データ入力!AE53,$L30:$S30,0)),"","○"),"◎")</f>
        <v/>
      </c>
      <c r="BA30" s="22" t="str">
        <f>IF(ISERROR(MATCH(データ入力!AF53,$C30:$J30,0)),IF(ISERROR(MATCH(データ入力!AF53,$L30:$S30,0)),"","○"),"◎")</f>
        <v/>
      </c>
      <c r="BB30" s="22" t="str">
        <f>IF(ISERROR(MATCH(データ入力!AG53,$C30:$J30,0)),IF(ISERROR(MATCH(データ入力!AG53,$L30:$S30,0)),"","○"),"◎")</f>
        <v/>
      </c>
      <c r="BC30" s="22" t="str">
        <f>IF(ISERROR(MATCH(データ入力!AH53,$C30:$J30,0)),IF(ISERROR(MATCH(データ入力!AH53,$L30:$S30,0)),"","○"),"◎")</f>
        <v/>
      </c>
      <c r="BD30" s="22" t="str">
        <f>IF(ISERROR(MATCH(データ入力!AI53,$C30:$J30,0)),IF(ISERROR(MATCH(データ入力!AI53,$L30:$S30,0)),"","○"),"◎")</f>
        <v/>
      </c>
      <c r="BE30" s="22" t="str">
        <f>IF(ISERROR(MATCH(データ入力!AJ53,$C30:$J30,0)),IF(ISERROR(MATCH(データ入力!AJ53,$L30:$S30,0)),"","○"),"◎")</f>
        <v/>
      </c>
      <c r="BF30" s="22" t="str">
        <f>IF(ISERROR(MATCH(データ入力!AK53,$C30:$J30,0)),IF(ISERROR(MATCH(データ入力!AK53,$L30:$S30,0)),"","○"),"◎")</f>
        <v/>
      </c>
      <c r="BG30" s="22" t="str">
        <f>IF(ISERROR(MATCH(データ入力!AL53,$C30:$J30,0)),IF(ISERROR(MATCH(データ入力!AL53,$L30:$S30,0)),"","○"),"◎")</f>
        <v/>
      </c>
      <c r="BH30" s="22" t="str">
        <f>IF(ISERROR(MATCH(データ入力!AM53,$C30:$J30,0)),IF(ISERROR(MATCH(データ入力!AM53,$L30:$S30,0)),"","○"),"◎")</f>
        <v/>
      </c>
      <c r="BI30" s="22" t="str">
        <f>IF(ISERROR(MATCH(データ入力!AN53,$C30:$J30,0)),IF(ISERROR(MATCH(データ入力!AN53,$L30:$S30,0)),"","○"),"◎")</f>
        <v/>
      </c>
      <c r="BJ30" s="22" t="str">
        <f>IF(ISERROR(MATCH(データ入力!AO53,$C30:$J30,0)),IF(ISERROR(MATCH(データ入力!AO53,$L30:$S30,0)),"","○"),"◎")</f>
        <v/>
      </c>
      <c r="BK30" s="22" t="str">
        <f>IF(ISERROR(MATCH(データ入力!AP53,$C30:$J30,0)),IF(ISERROR(MATCH(データ入力!AP53,$L30:$S30,0)),"","○"),"◎")</f>
        <v/>
      </c>
      <c r="BL30" s="23" t="str">
        <f>IF(ISERROR(MATCH(データ入力!AQ53,$C30:$J30,0)),IF(ISERROR(MATCH(データ入力!AQ53,$L30:$S30,0)),"","○"),"◎")</f>
        <v/>
      </c>
      <c r="BM30" s="37">
        <f t="shared" si="9"/>
        <v>0</v>
      </c>
      <c r="BO30" s="6">
        <f t="shared" si="12"/>
        <v>1</v>
      </c>
      <c r="BP30" s="6" t="str">
        <f t="shared" si="13"/>
        <v>(4)</v>
      </c>
      <c r="BQ30" s="6" t="str">
        <f t="shared" si="14"/>
        <v>1(4)</v>
      </c>
      <c r="BS30">
        <v>4</v>
      </c>
      <c r="BT30" s="6" t="str">
        <f t="shared" si="11"/>
        <v>4問</v>
      </c>
      <c r="BU30" s="6">
        <f t="shared" si="8"/>
        <v>0</v>
      </c>
    </row>
    <row r="31" spans="1:73" ht="21" hidden="1" customHeight="1" x14ac:dyDescent="0.15">
      <c r="A31" s="78"/>
      <c r="B31" s="46"/>
      <c r="C31" s="87"/>
      <c r="D31" s="88"/>
      <c r="E31" s="88"/>
      <c r="F31" s="88"/>
      <c r="G31" s="88"/>
      <c r="H31" s="88"/>
      <c r="I31" s="88"/>
      <c r="J31" s="89"/>
      <c r="K31" s="51"/>
      <c r="L31" s="87"/>
      <c r="M31" s="88"/>
      <c r="N31" s="88"/>
      <c r="O31" s="88"/>
      <c r="P31" s="88"/>
      <c r="Q31" s="88"/>
      <c r="R31" s="88"/>
      <c r="S31" s="89"/>
      <c r="T31" s="4"/>
      <c r="V31" s="291"/>
      <c r="W31" s="302"/>
      <c r="X31" s="92" t="s">
        <v>31</v>
      </c>
      <c r="Y31" s="27" t="str">
        <f>IF(ISERROR(MATCH(データ入力!D54,$C31:$J31,0)),IF(ISERROR(MATCH(データ入力!D54,$L31:$S31,0)),"","○"),"◎")</f>
        <v/>
      </c>
      <c r="Z31" s="28" t="str">
        <f>IF(ISERROR(MATCH(データ入力!E54,$C31:$J31,0)),IF(ISERROR(MATCH(データ入力!E54,$L31:$S31,0)),"","○"),"◎")</f>
        <v/>
      </c>
      <c r="AA31" s="28" t="str">
        <f>IF(ISERROR(MATCH(データ入力!F54,$C31:$J31,0)),IF(ISERROR(MATCH(データ入力!F54,$L31:$S31,0)),"","○"),"◎")</f>
        <v/>
      </c>
      <c r="AB31" s="28" t="str">
        <f>IF(ISERROR(MATCH(データ入力!G54,$C31:$J31,0)),IF(ISERROR(MATCH(データ入力!G54,$L31:$S31,0)),"","○"),"◎")</f>
        <v/>
      </c>
      <c r="AC31" s="28" t="str">
        <f>IF(ISERROR(MATCH(データ入力!H54,$C31:$J31,0)),IF(ISERROR(MATCH(データ入力!H54,$L31:$S31,0)),"","○"),"◎")</f>
        <v/>
      </c>
      <c r="AD31" s="28" t="str">
        <f>IF(ISERROR(MATCH(データ入力!I54,$C31:$J31,0)),IF(ISERROR(MATCH(データ入力!I54,$L31:$S31,0)),"","○"),"◎")</f>
        <v/>
      </c>
      <c r="AE31" s="28" t="str">
        <f>IF(ISERROR(MATCH(データ入力!J54,$C31:$J31,0)),IF(ISERROR(MATCH(データ入力!J54,$L31:$S31,0)),"","○"),"◎")</f>
        <v/>
      </c>
      <c r="AF31" s="28" t="str">
        <f>IF(ISERROR(MATCH(データ入力!K54,$C31:$J31,0)),IF(ISERROR(MATCH(データ入力!K54,$L31:$S31,0)),"","○"),"◎")</f>
        <v/>
      </c>
      <c r="AG31" s="28" t="str">
        <f>IF(ISERROR(MATCH(データ入力!L54,$C31:$J31,0)),IF(ISERROR(MATCH(データ入力!L54,$L31:$S31,0)),"","○"),"◎")</f>
        <v/>
      </c>
      <c r="AH31" s="28" t="str">
        <f>IF(ISERROR(MATCH(データ入力!M54,$C31:$J31,0)),IF(ISERROR(MATCH(データ入力!M54,$L31:$S31,0)),"","○"),"◎")</f>
        <v/>
      </c>
      <c r="AI31" s="28" t="str">
        <f>IF(ISERROR(MATCH(データ入力!N54,$C31:$J31,0)),IF(ISERROR(MATCH(データ入力!N54,$L31:$S31,0)),"","○"),"◎")</f>
        <v/>
      </c>
      <c r="AJ31" s="28" t="str">
        <f>IF(ISERROR(MATCH(データ入力!O54,$C31:$J31,0)),IF(ISERROR(MATCH(データ入力!O54,$L31:$S31,0)),"","○"),"◎")</f>
        <v/>
      </c>
      <c r="AK31" s="28" t="str">
        <f>IF(ISERROR(MATCH(データ入力!P54,$C31:$J31,0)),IF(ISERROR(MATCH(データ入力!P54,$L31:$S31,0)),"","○"),"◎")</f>
        <v/>
      </c>
      <c r="AL31" s="28" t="str">
        <f>IF(ISERROR(MATCH(データ入力!Q54,$C31:$J31,0)),IF(ISERROR(MATCH(データ入力!Q54,$L31:$S31,0)),"","○"),"◎")</f>
        <v/>
      </c>
      <c r="AM31" s="28" t="str">
        <f>IF(ISERROR(MATCH(データ入力!R54,$C31:$J31,0)),IF(ISERROR(MATCH(データ入力!R54,$L31:$S31,0)),"","○"),"◎")</f>
        <v/>
      </c>
      <c r="AN31" s="28" t="str">
        <f>IF(ISERROR(MATCH(データ入力!S54,$C31:$J31,0)),IF(ISERROR(MATCH(データ入力!S54,$L31:$S31,0)),"","○"),"◎")</f>
        <v/>
      </c>
      <c r="AO31" s="28" t="str">
        <f>IF(ISERROR(MATCH(データ入力!T54,$C31:$J31,0)),IF(ISERROR(MATCH(データ入力!T54,$L31:$S31,0)),"","○"),"◎")</f>
        <v/>
      </c>
      <c r="AP31" s="28" t="str">
        <f>IF(ISERROR(MATCH(データ入力!U54,$C31:$J31,0)),IF(ISERROR(MATCH(データ入力!U54,$L31:$S31,0)),"","○"),"◎")</f>
        <v/>
      </c>
      <c r="AQ31" s="28" t="str">
        <f>IF(ISERROR(MATCH(データ入力!V54,$C31:$J31,0)),IF(ISERROR(MATCH(データ入力!V54,$L31:$S31,0)),"","○"),"◎")</f>
        <v/>
      </c>
      <c r="AR31" s="28" t="str">
        <f>IF(ISERROR(MATCH(データ入力!W54,$C31:$J31,0)),IF(ISERROR(MATCH(データ入力!W54,$L31:$S31,0)),"","○"),"◎")</f>
        <v/>
      </c>
      <c r="AS31" s="28" t="str">
        <f>IF(ISERROR(MATCH(データ入力!X54,$C31:$J31,0)),IF(ISERROR(MATCH(データ入力!X54,$L31:$S31,0)),"","○"),"◎")</f>
        <v/>
      </c>
      <c r="AT31" s="28" t="str">
        <f>IF(ISERROR(MATCH(データ入力!Y54,$C31:$J31,0)),IF(ISERROR(MATCH(データ入力!Y54,$L31:$S31,0)),"","○"),"◎")</f>
        <v/>
      </c>
      <c r="AU31" s="28" t="str">
        <f>IF(ISERROR(MATCH(データ入力!Z54,$C31:$J31,0)),IF(ISERROR(MATCH(データ入力!Z54,$L31:$S31,0)),"","○"),"◎")</f>
        <v/>
      </c>
      <c r="AV31" s="28" t="str">
        <f>IF(ISERROR(MATCH(データ入力!AA54,$C31:$J31,0)),IF(ISERROR(MATCH(データ入力!AA54,$L31:$S31,0)),"","○"),"◎")</f>
        <v/>
      </c>
      <c r="AW31" s="28" t="str">
        <f>IF(ISERROR(MATCH(データ入力!AB54,$C31:$J31,0)),IF(ISERROR(MATCH(データ入力!AB54,$L31:$S31,0)),"","○"),"◎")</f>
        <v/>
      </c>
      <c r="AX31" s="28" t="str">
        <f>IF(ISERROR(MATCH(データ入力!AC54,$C31:$J31,0)),IF(ISERROR(MATCH(データ入力!AC54,$L31:$S31,0)),"","○"),"◎")</f>
        <v/>
      </c>
      <c r="AY31" s="28" t="str">
        <f>IF(ISERROR(MATCH(データ入力!AD54,$C31:$J31,0)),IF(ISERROR(MATCH(データ入力!AD54,$L31:$S31,0)),"","○"),"◎")</f>
        <v/>
      </c>
      <c r="AZ31" s="28" t="str">
        <f>IF(ISERROR(MATCH(データ入力!AE54,$C31:$J31,0)),IF(ISERROR(MATCH(データ入力!AE54,$L31:$S31,0)),"","○"),"◎")</f>
        <v/>
      </c>
      <c r="BA31" s="28" t="str">
        <f>IF(ISERROR(MATCH(データ入力!AF54,$C31:$J31,0)),IF(ISERROR(MATCH(データ入力!AF54,$L31:$S31,0)),"","○"),"◎")</f>
        <v/>
      </c>
      <c r="BB31" s="28" t="str">
        <f>IF(ISERROR(MATCH(データ入力!AG54,$C31:$J31,0)),IF(ISERROR(MATCH(データ入力!AG54,$L31:$S31,0)),"","○"),"◎")</f>
        <v/>
      </c>
      <c r="BC31" s="28" t="str">
        <f>IF(ISERROR(MATCH(データ入力!AH54,$C31:$J31,0)),IF(ISERROR(MATCH(データ入力!AH54,$L31:$S31,0)),"","○"),"◎")</f>
        <v/>
      </c>
      <c r="BD31" s="28" t="str">
        <f>IF(ISERROR(MATCH(データ入力!AI54,$C31:$J31,0)),IF(ISERROR(MATCH(データ入力!AI54,$L31:$S31,0)),"","○"),"◎")</f>
        <v/>
      </c>
      <c r="BE31" s="28" t="str">
        <f>IF(ISERROR(MATCH(データ入力!AJ54,$C31:$J31,0)),IF(ISERROR(MATCH(データ入力!AJ54,$L31:$S31,0)),"","○"),"◎")</f>
        <v/>
      </c>
      <c r="BF31" s="28" t="str">
        <f>IF(ISERROR(MATCH(データ入力!AK54,$C31:$J31,0)),IF(ISERROR(MATCH(データ入力!AK54,$L31:$S31,0)),"","○"),"◎")</f>
        <v/>
      </c>
      <c r="BG31" s="28" t="str">
        <f>IF(ISERROR(MATCH(データ入力!AL54,$C31:$J31,0)),IF(ISERROR(MATCH(データ入力!AL54,$L31:$S31,0)),"","○"),"◎")</f>
        <v/>
      </c>
      <c r="BH31" s="28" t="str">
        <f>IF(ISERROR(MATCH(データ入力!AM54,$C31:$J31,0)),IF(ISERROR(MATCH(データ入力!AM54,$L31:$S31,0)),"","○"),"◎")</f>
        <v/>
      </c>
      <c r="BI31" s="28" t="str">
        <f>IF(ISERROR(MATCH(データ入力!AN54,$C31:$J31,0)),IF(ISERROR(MATCH(データ入力!AN54,$L31:$S31,0)),"","○"),"◎")</f>
        <v/>
      </c>
      <c r="BJ31" s="28" t="str">
        <f>IF(ISERROR(MATCH(データ入力!AO54,$C31:$J31,0)),IF(ISERROR(MATCH(データ入力!AO54,$L31:$S31,0)),"","○"),"◎")</f>
        <v/>
      </c>
      <c r="BK31" s="28" t="str">
        <f>IF(ISERROR(MATCH(データ入力!AP54,$C31:$J31,0)),IF(ISERROR(MATCH(データ入力!AP54,$L31:$S31,0)),"","○"),"◎")</f>
        <v/>
      </c>
      <c r="BL31" s="41" t="str">
        <f>IF(ISERROR(MATCH(データ入力!AQ54,$C31:$J31,0)),IF(ISERROR(MATCH(データ入力!AQ54,$L31:$S31,0)),"","○"),"◎")</f>
        <v/>
      </c>
      <c r="BM31" s="40">
        <f t="shared" si="9"/>
        <v>0</v>
      </c>
      <c r="BO31" s="6">
        <f t="shared" si="12"/>
        <v>1</v>
      </c>
      <c r="BP31" s="6" t="str">
        <f t="shared" si="13"/>
        <v>(5)</v>
      </c>
      <c r="BQ31" s="6" t="str">
        <f t="shared" si="14"/>
        <v>1(5)</v>
      </c>
      <c r="BS31">
        <v>5</v>
      </c>
      <c r="BT31" s="6" t="str">
        <f t="shared" si="11"/>
        <v>5問</v>
      </c>
      <c r="BU31" s="6">
        <f t="shared" si="8"/>
        <v>0</v>
      </c>
    </row>
    <row r="32" spans="1:73" ht="21" hidden="1" customHeight="1" x14ac:dyDescent="0.15">
      <c r="A32" s="45"/>
      <c r="B32" s="46"/>
      <c r="C32" s="79"/>
      <c r="D32" s="80"/>
      <c r="E32" s="80"/>
      <c r="F32" s="80"/>
      <c r="G32" s="80"/>
      <c r="H32" s="80"/>
      <c r="I32" s="80"/>
      <c r="J32" s="81"/>
      <c r="K32" s="51"/>
      <c r="L32" s="79"/>
      <c r="M32" s="80"/>
      <c r="N32" s="80"/>
      <c r="O32" s="80"/>
      <c r="P32" s="80"/>
      <c r="Q32" s="80"/>
      <c r="R32" s="80"/>
      <c r="S32" s="81"/>
      <c r="T32" s="4"/>
      <c r="V32" s="291"/>
      <c r="W32" s="300">
        <v>2</v>
      </c>
      <c r="X32" s="90" t="s">
        <v>24</v>
      </c>
      <c r="Y32" s="24" t="str">
        <f>IF(ISERROR(MATCH(データ入力!D55,$C32:$J32,0)),IF(ISERROR(MATCH(データ入力!D55,$L32:$S32,0)),"","○"),"◎")</f>
        <v/>
      </c>
      <c r="Z32" s="25" t="str">
        <f>IF(ISERROR(MATCH(データ入力!E55,$C32:$J32,0)),IF(ISERROR(MATCH(データ入力!E55,$L32:$S32,0)),"","○"),"◎")</f>
        <v/>
      </c>
      <c r="AA32" s="25" t="str">
        <f>IF(ISERROR(MATCH(データ入力!F55,$C32:$J32,0)),IF(ISERROR(MATCH(データ入力!F55,$L32:$S32,0)),"","○"),"◎")</f>
        <v/>
      </c>
      <c r="AB32" s="25" t="str">
        <f>IF(ISERROR(MATCH(データ入力!G55,$C32:$J32,0)),IF(ISERROR(MATCH(データ入力!G55,$L32:$S32,0)),"","○"),"◎")</f>
        <v/>
      </c>
      <c r="AC32" s="25" t="str">
        <f>IF(ISERROR(MATCH(データ入力!H55,$C32:$J32,0)),IF(ISERROR(MATCH(データ入力!H55,$L32:$S32,0)),"","○"),"◎")</f>
        <v/>
      </c>
      <c r="AD32" s="25" t="str">
        <f>IF(ISERROR(MATCH(データ入力!I55,$C32:$J32,0)),IF(ISERROR(MATCH(データ入力!I55,$L32:$S32,0)),"","○"),"◎")</f>
        <v/>
      </c>
      <c r="AE32" s="25" t="str">
        <f>IF(ISERROR(MATCH(データ入力!J55,$C32:$J32,0)),IF(ISERROR(MATCH(データ入力!J55,$L32:$S32,0)),"","○"),"◎")</f>
        <v/>
      </c>
      <c r="AF32" s="25" t="str">
        <f>IF(ISERROR(MATCH(データ入力!K55,$C32:$J32,0)),IF(ISERROR(MATCH(データ入力!K55,$L32:$S32,0)),"","○"),"◎")</f>
        <v/>
      </c>
      <c r="AG32" s="25" t="str">
        <f>IF(ISERROR(MATCH(データ入力!L55,$C32:$J32,0)),IF(ISERROR(MATCH(データ入力!L55,$L32:$S32,0)),"","○"),"◎")</f>
        <v/>
      </c>
      <c r="AH32" s="25" t="str">
        <f>IF(ISERROR(MATCH(データ入力!M55,$C32:$J32,0)),IF(ISERROR(MATCH(データ入力!M55,$L32:$S32,0)),"","○"),"◎")</f>
        <v/>
      </c>
      <c r="AI32" s="25" t="str">
        <f>IF(ISERROR(MATCH(データ入力!N55,$C32:$J32,0)),IF(ISERROR(MATCH(データ入力!N55,$L32:$S32,0)),"","○"),"◎")</f>
        <v/>
      </c>
      <c r="AJ32" s="25" t="str">
        <f>IF(ISERROR(MATCH(データ入力!O55,$C32:$J32,0)),IF(ISERROR(MATCH(データ入力!O55,$L32:$S32,0)),"","○"),"◎")</f>
        <v/>
      </c>
      <c r="AK32" s="25" t="str">
        <f>IF(ISERROR(MATCH(データ入力!P55,$C32:$J32,0)),IF(ISERROR(MATCH(データ入力!P55,$L32:$S32,0)),"","○"),"◎")</f>
        <v/>
      </c>
      <c r="AL32" s="25" t="str">
        <f>IF(ISERROR(MATCH(データ入力!Q55,$C32:$J32,0)),IF(ISERROR(MATCH(データ入力!Q55,$L32:$S32,0)),"","○"),"◎")</f>
        <v/>
      </c>
      <c r="AM32" s="25" t="str">
        <f>IF(ISERROR(MATCH(データ入力!R55,$C32:$J32,0)),IF(ISERROR(MATCH(データ入力!R55,$L32:$S32,0)),"","○"),"◎")</f>
        <v/>
      </c>
      <c r="AN32" s="25" t="str">
        <f>IF(ISERROR(MATCH(データ入力!S55,$C32:$J32,0)),IF(ISERROR(MATCH(データ入力!S55,$L32:$S32,0)),"","○"),"◎")</f>
        <v/>
      </c>
      <c r="AO32" s="25" t="str">
        <f>IF(ISERROR(MATCH(データ入力!T55,$C32:$J32,0)),IF(ISERROR(MATCH(データ入力!T55,$L32:$S32,0)),"","○"),"◎")</f>
        <v/>
      </c>
      <c r="AP32" s="25" t="str">
        <f>IF(ISERROR(MATCH(データ入力!U55,$C32:$J32,0)),IF(ISERROR(MATCH(データ入力!U55,$L32:$S32,0)),"","○"),"◎")</f>
        <v/>
      </c>
      <c r="AQ32" s="25" t="str">
        <f>IF(ISERROR(MATCH(データ入力!V55,$C32:$J32,0)),IF(ISERROR(MATCH(データ入力!V55,$L32:$S32,0)),"","○"),"◎")</f>
        <v/>
      </c>
      <c r="AR32" s="25" t="str">
        <f>IF(ISERROR(MATCH(データ入力!W55,$C32:$J32,0)),IF(ISERROR(MATCH(データ入力!W55,$L32:$S32,0)),"","○"),"◎")</f>
        <v/>
      </c>
      <c r="AS32" s="25" t="str">
        <f>IF(ISERROR(MATCH(データ入力!X55,$C32:$J32,0)),IF(ISERROR(MATCH(データ入力!X55,$L32:$S32,0)),"","○"),"◎")</f>
        <v/>
      </c>
      <c r="AT32" s="25" t="str">
        <f>IF(ISERROR(MATCH(データ入力!Y55,$C32:$J32,0)),IF(ISERROR(MATCH(データ入力!Y55,$L32:$S32,0)),"","○"),"◎")</f>
        <v/>
      </c>
      <c r="AU32" s="25" t="str">
        <f>IF(ISERROR(MATCH(データ入力!Z55,$C32:$J32,0)),IF(ISERROR(MATCH(データ入力!Z55,$L32:$S32,0)),"","○"),"◎")</f>
        <v/>
      </c>
      <c r="AV32" s="25" t="str">
        <f>IF(ISERROR(MATCH(データ入力!AA55,$C32:$J32,0)),IF(ISERROR(MATCH(データ入力!AA55,$L32:$S32,0)),"","○"),"◎")</f>
        <v/>
      </c>
      <c r="AW32" s="25" t="str">
        <f>IF(ISERROR(MATCH(データ入力!AB55,$C32:$J32,0)),IF(ISERROR(MATCH(データ入力!AB55,$L32:$S32,0)),"","○"),"◎")</f>
        <v/>
      </c>
      <c r="AX32" s="25" t="str">
        <f>IF(ISERROR(MATCH(データ入力!AC55,$C32:$J32,0)),IF(ISERROR(MATCH(データ入力!AC55,$L32:$S32,0)),"","○"),"◎")</f>
        <v/>
      </c>
      <c r="AY32" s="25" t="str">
        <f>IF(ISERROR(MATCH(データ入力!AD55,$C32:$J32,0)),IF(ISERROR(MATCH(データ入力!AD55,$L32:$S32,0)),"","○"),"◎")</f>
        <v/>
      </c>
      <c r="AZ32" s="25" t="str">
        <f>IF(ISERROR(MATCH(データ入力!AE55,$C32:$J32,0)),IF(ISERROR(MATCH(データ入力!AE55,$L32:$S32,0)),"","○"),"◎")</f>
        <v/>
      </c>
      <c r="BA32" s="25" t="str">
        <f>IF(ISERROR(MATCH(データ入力!AF55,$C32:$J32,0)),IF(ISERROR(MATCH(データ入力!AF55,$L32:$S32,0)),"","○"),"◎")</f>
        <v/>
      </c>
      <c r="BB32" s="25" t="str">
        <f>IF(ISERROR(MATCH(データ入力!AG55,$C32:$J32,0)),IF(ISERROR(MATCH(データ入力!AG55,$L32:$S32,0)),"","○"),"◎")</f>
        <v/>
      </c>
      <c r="BC32" s="25" t="str">
        <f>IF(ISERROR(MATCH(データ入力!AH55,$C32:$J32,0)),IF(ISERROR(MATCH(データ入力!AH55,$L32:$S32,0)),"","○"),"◎")</f>
        <v/>
      </c>
      <c r="BD32" s="25" t="str">
        <f>IF(ISERROR(MATCH(データ入力!AI55,$C32:$J32,0)),IF(ISERROR(MATCH(データ入力!AI55,$L32:$S32,0)),"","○"),"◎")</f>
        <v/>
      </c>
      <c r="BE32" s="25" t="str">
        <f>IF(ISERROR(MATCH(データ入力!AJ55,$C32:$J32,0)),IF(ISERROR(MATCH(データ入力!AJ55,$L32:$S32,0)),"","○"),"◎")</f>
        <v/>
      </c>
      <c r="BF32" s="25" t="str">
        <f>IF(ISERROR(MATCH(データ入力!AK55,$C32:$J32,0)),IF(ISERROR(MATCH(データ入力!AK55,$L32:$S32,0)),"","○"),"◎")</f>
        <v/>
      </c>
      <c r="BG32" s="25" t="str">
        <f>IF(ISERROR(MATCH(データ入力!AL55,$C32:$J32,0)),IF(ISERROR(MATCH(データ入力!AL55,$L32:$S32,0)),"","○"),"◎")</f>
        <v/>
      </c>
      <c r="BH32" s="25" t="str">
        <f>IF(ISERROR(MATCH(データ入力!AM55,$C32:$J32,0)),IF(ISERROR(MATCH(データ入力!AM55,$L32:$S32,0)),"","○"),"◎")</f>
        <v/>
      </c>
      <c r="BI32" s="25" t="str">
        <f>IF(ISERROR(MATCH(データ入力!AN55,$C32:$J32,0)),IF(ISERROR(MATCH(データ入力!AN55,$L32:$S32,0)),"","○"),"◎")</f>
        <v/>
      </c>
      <c r="BJ32" s="25" t="str">
        <f>IF(ISERROR(MATCH(データ入力!AO55,$C32:$J32,0)),IF(ISERROR(MATCH(データ入力!AO55,$L32:$S32,0)),"","○"),"◎")</f>
        <v/>
      </c>
      <c r="BK32" s="25" t="str">
        <f>IF(ISERROR(MATCH(データ入力!AP55,$C32:$J32,0)),IF(ISERROR(MATCH(データ入力!AP55,$L32:$S32,0)),"","○"),"◎")</f>
        <v/>
      </c>
      <c r="BL32" s="26" t="str">
        <f>IF(ISERROR(MATCH(データ入力!AQ55,$C32:$J32,0)),IF(ISERROR(MATCH(データ入力!AQ55,$L32:$S32,0)),"","○"),"◎")</f>
        <v/>
      </c>
      <c r="BM32" s="36">
        <f t="shared" si="9"/>
        <v>0</v>
      </c>
      <c r="BO32" s="6">
        <f t="shared" si="12"/>
        <v>2</v>
      </c>
      <c r="BP32" s="6" t="str">
        <f t="shared" si="13"/>
        <v>(1)</v>
      </c>
      <c r="BQ32" s="6" t="str">
        <f t="shared" si="14"/>
        <v>2(1)</v>
      </c>
      <c r="BS32">
        <v>6</v>
      </c>
      <c r="BT32" s="6" t="str">
        <f t="shared" si="11"/>
        <v>6問</v>
      </c>
      <c r="BU32" s="6">
        <f t="shared" si="8"/>
        <v>0</v>
      </c>
    </row>
    <row r="33" spans="1:73" ht="21" hidden="1" customHeight="1" x14ac:dyDescent="0.15">
      <c r="A33" s="47"/>
      <c r="B33" s="46"/>
      <c r="C33" s="53"/>
      <c r="D33" s="54"/>
      <c r="E33" s="54"/>
      <c r="F33" s="54"/>
      <c r="G33" s="54"/>
      <c r="H33" s="54"/>
      <c r="I33" s="54"/>
      <c r="J33" s="55"/>
      <c r="K33" s="51"/>
      <c r="L33" s="53"/>
      <c r="M33" s="54"/>
      <c r="N33" s="54"/>
      <c r="O33" s="54"/>
      <c r="P33" s="54"/>
      <c r="Q33" s="54"/>
      <c r="R33" s="54"/>
      <c r="S33" s="55"/>
      <c r="T33" s="4"/>
      <c r="V33" s="291"/>
      <c r="W33" s="301"/>
      <c r="X33" s="91" t="s">
        <v>21</v>
      </c>
      <c r="Y33" s="21" t="str">
        <f>IF(ISERROR(MATCH(データ入力!D56,$C33:$J33,0)),IF(ISERROR(MATCH(データ入力!D56,$L33:$S33,0)),"","○"),"◎")</f>
        <v/>
      </c>
      <c r="Z33" s="22" t="str">
        <f>IF(ISERROR(MATCH(データ入力!E56,$C33:$J33,0)),IF(ISERROR(MATCH(データ入力!E56,$L33:$S33,0)),"","○"),"◎")</f>
        <v/>
      </c>
      <c r="AA33" s="22" t="str">
        <f>IF(ISERROR(MATCH(データ入力!F56,$C33:$J33,0)),IF(ISERROR(MATCH(データ入力!F56,$L33:$S33,0)),"","○"),"◎")</f>
        <v/>
      </c>
      <c r="AB33" s="22" t="str">
        <f>IF(ISERROR(MATCH(データ入力!G56,$C33:$J33,0)),IF(ISERROR(MATCH(データ入力!G56,$L33:$S33,0)),"","○"),"◎")</f>
        <v/>
      </c>
      <c r="AC33" s="22" t="str">
        <f>IF(ISERROR(MATCH(データ入力!H56,$C33:$J33,0)),IF(ISERROR(MATCH(データ入力!H56,$L33:$S33,0)),"","○"),"◎")</f>
        <v/>
      </c>
      <c r="AD33" s="22" t="str">
        <f>IF(ISERROR(MATCH(データ入力!I56,$C33:$J33,0)),IF(ISERROR(MATCH(データ入力!I56,$L33:$S33,0)),"","○"),"◎")</f>
        <v/>
      </c>
      <c r="AE33" s="22" t="str">
        <f>IF(ISERROR(MATCH(データ入力!J56,$C33:$J33,0)),IF(ISERROR(MATCH(データ入力!J56,$L33:$S33,0)),"","○"),"◎")</f>
        <v/>
      </c>
      <c r="AF33" s="22" t="str">
        <f>IF(ISERROR(MATCH(データ入力!K56,$C33:$J33,0)),IF(ISERROR(MATCH(データ入力!K56,$L33:$S33,0)),"","○"),"◎")</f>
        <v/>
      </c>
      <c r="AG33" s="22" t="str">
        <f>IF(ISERROR(MATCH(データ入力!L56,$C33:$J33,0)),IF(ISERROR(MATCH(データ入力!L56,$L33:$S33,0)),"","○"),"◎")</f>
        <v/>
      </c>
      <c r="AH33" s="22" t="str">
        <f>IF(ISERROR(MATCH(データ入力!M56,$C33:$J33,0)),IF(ISERROR(MATCH(データ入力!M56,$L33:$S33,0)),"","○"),"◎")</f>
        <v/>
      </c>
      <c r="AI33" s="22" t="str">
        <f>IF(ISERROR(MATCH(データ入力!N56,$C33:$J33,0)),IF(ISERROR(MATCH(データ入力!N56,$L33:$S33,0)),"","○"),"◎")</f>
        <v/>
      </c>
      <c r="AJ33" s="22" t="str">
        <f>IF(ISERROR(MATCH(データ入力!O56,$C33:$J33,0)),IF(ISERROR(MATCH(データ入力!O56,$L33:$S33,0)),"","○"),"◎")</f>
        <v/>
      </c>
      <c r="AK33" s="22" t="str">
        <f>IF(ISERROR(MATCH(データ入力!P56,$C33:$J33,0)),IF(ISERROR(MATCH(データ入力!P56,$L33:$S33,0)),"","○"),"◎")</f>
        <v/>
      </c>
      <c r="AL33" s="22" t="str">
        <f>IF(ISERROR(MATCH(データ入力!Q56,$C33:$J33,0)),IF(ISERROR(MATCH(データ入力!Q56,$L33:$S33,0)),"","○"),"◎")</f>
        <v/>
      </c>
      <c r="AM33" s="22" t="str">
        <f>IF(ISERROR(MATCH(データ入力!R56,$C33:$J33,0)),IF(ISERROR(MATCH(データ入力!R56,$L33:$S33,0)),"","○"),"◎")</f>
        <v/>
      </c>
      <c r="AN33" s="22" t="str">
        <f>IF(ISERROR(MATCH(データ入力!S56,$C33:$J33,0)),IF(ISERROR(MATCH(データ入力!S56,$L33:$S33,0)),"","○"),"◎")</f>
        <v/>
      </c>
      <c r="AO33" s="22" t="str">
        <f>IF(ISERROR(MATCH(データ入力!T56,$C33:$J33,0)),IF(ISERROR(MATCH(データ入力!T56,$L33:$S33,0)),"","○"),"◎")</f>
        <v/>
      </c>
      <c r="AP33" s="22" t="str">
        <f>IF(ISERROR(MATCH(データ入力!U56,$C33:$J33,0)),IF(ISERROR(MATCH(データ入力!U56,$L33:$S33,0)),"","○"),"◎")</f>
        <v/>
      </c>
      <c r="AQ33" s="22" t="str">
        <f>IF(ISERROR(MATCH(データ入力!V56,$C33:$J33,0)),IF(ISERROR(MATCH(データ入力!V56,$L33:$S33,0)),"","○"),"◎")</f>
        <v/>
      </c>
      <c r="AR33" s="22" t="str">
        <f>IF(ISERROR(MATCH(データ入力!W56,$C33:$J33,0)),IF(ISERROR(MATCH(データ入力!W56,$L33:$S33,0)),"","○"),"◎")</f>
        <v/>
      </c>
      <c r="AS33" s="22" t="str">
        <f>IF(ISERROR(MATCH(データ入力!X56,$C33:$J33,0)),IF(ISERROR(MATCH(データ入力!X56,$L33:$S33,0)),"","○"),"◎")</f>
        <v/>
      </c>
      <c r="AT33" s="22" t="str">
        <f>IF(ISERROR(MATCH(データ入力!Y56,$C33:$J33,0)),IF(ISERROR(MATCH(データ入力!Y56,$L33:$S33,0)),"","○"),"◎")</f>
        <v/>
      </c>
      <c r="AU33" s="22" t="str">
        <f>IF(ISERROR(MATCH(データ入力!Z56,$C33:$J33,0)),IF(ISERROR(MATCH(データ入力!Z56,$L33:$S33,0)),"","○"),"◎")</f>
        <v/>
      </c>
      <c r="AV33" s="22" t="str">
        <f>IF(ISERROR(MATCH(データ入力!AA56,$C33:$J33,0)),IF(ISERROR(MATCH(データ入力!AA56,$L33:$S33,0)),"","○"),"◎")</f>
        <v/>
      </c>
      <c r="AW33" s="22" t="str">
        <f>IF(ISERROR(MATCH(データ入力!AB56,$C33:$J33,0)),IF(ISERROR(MATCH(データ入力!AB56,$L33:$S33,0)),"","○"),"◎")</f>
        <v/>
      </c>
      <c r="AX33" s="22" t="str">
        <f>IF(ISERROR(MATCH(データ入力!AC56,$C33:$J33,0)),IF(ISERROR(MATCH(データ入力!AC56,$L33:$S33,0)),"","○"),"◎")</f>
        <v/>
      </c>
      <c r="AY33" s="22" t="str">
        <f>IF(ISERROR(MATCH(データ入力!AD56,$C33:$J33,0)),IF(ISERROR(MATCH(データ入力!AD56,$L33:$S33,0)),"","○"),"◎")</f>
        <v/>
      </c>
      <c r="AZ33" s="22" t="str">
        <f>IF(ISERROR(MATCH(データ入力!AE56,$C33:$J33,0)),IF(ISERROR(MATCH(データ入力!AE56,$L33:$S33,0)),"","○"),"◎")</f>
        <v/>
      </c>
      <c r="BA33" s="22" t="str">
        <f>IF(ISERROR(MATCH(データ入力!AF56,$C33:$J33,0)),IF(ISERROR(MATCH(データ入力!AF56,$L33:$S33,0)),"","○"),"◎")</f>
        <v/>
      </c>
      <c r="BB33" s="22" t="str">
        <f>IF(ISERROR(MATCH(データ入力!AG56,$C33:$J33,0)),IF(ISERROR(MATCH(データ入力!AG56,$L33:$S33,0)),"","○"),"◎")</f>
        <v/>
      </c>
      <c r="BC33" s="22" t="str">
        <f>IF(ISERROR(MATCH(データ入力!AH56,$C33:$J33,0)),IF(ISERROR(MATCH(データ入力!AH56,$L33:$S33,0)),"","○"),"◎")</f>
        <v/>
      </c>
      <c r="BD33" s="22" t="str">
        <f>IF(ISERROR(MATCH(データ入力!AI56,$C33:$J33,0)),IF(ISERROR(MATCH(データ入力!AI56,$L33:$S33,0)),"","○"),"◎")</f>
        <v/>
      </c>
      <c r="BE33" s="22" t="str">
        <f>IF(ISERROR(MATCH(データ入力!AJ56,$C33:$J33,0)),IF(ISERROR(MATCH(データ入力!AJ56,$L33:$S33,0)),"","○"),"◎")</f>
        <v/>
      </c>
      <c r="BF33" s="22" t="str">
        <f>IF(ISERROR(MATCH(データ入力!AK56,$C33:$J33,0)),IF(ISERROR(MATCH(データ入力!AK56,$L33:$S33,0)),"","○"),"◎")</f>
        <v/>
      </c>
      <c r="BG33" s="22" t="str">
        <f>IF(ISERROR(MATCH(データ入力!AL56,$C33:$J33,0)),IF(ISERROR(MATCH(データ入力!AL56,$L33:$S33,0)),"","○"),"◎")</f>
        <v/>
      </c>
      <c r="BH33" s="22" t="str">
        <f>IF(ISERROR(MATCH(データ入力!AM56,$C33:$J33,0)),IF(ISERROR(MATCH(データ入力!AM56,$L33:$S33,0)),"","○"),"◎")</f>
        <v/>
      </c>
      <c r="BI33" s="22" t="str">
        <f>IF(ISERROR(MATCH(データ入力!AN56,$C33:$J33,0)),IF(ISERROR(MATCH(データ入力!AN56,$L33:$S33,0)),"","○"),"◎")</f>
        <v/>
      </c>
      <c r="BJ33" s="22" t="str">
        <f>IF(ISERROR(MATCH(データ入力!AO56,$C33:$J33,0)),IF(ISERROR(MATCH(データ入力!AO56,$L33:$S33,0)),"","○"),"◎")</f>
        <v/>
      </c>
      <c r="BK33" s="22" t="str">
        <f>IF(ISERROR(MATCH(データ入力!AP56,$C33:$J33,0)),IF(ISERROR(MATCH(データ入力!AP56,$L33:$S33,0)),"","○"),"◎")</f>
        <v/>
      </c>
      <c r="BL33" s="23" t="str">
        <f>IF(ISERROR(MATCH(データ入力!AQ56,$C33:$J33,0)),IF(ISERROR(MATCH(データ入力!AQ56,$L33:$S33,0)),"","○"),"◎")</f>
        <v/>
      </c>
      <c r="BM33" s="37">
        <f t="shared" si="9"/>
        <v>0</v>
      </c>
      <c r="BO33" s="6">
        <f t="shared" si="12"/>
        <v>2</v>
      </c>
      <c r="BP33" s="6" t="str">
        <f t="shared" si="13"/>
        <v>(2)</v>
      </c>
      <c r="BQ33" s="6" t="str">
        <f t="shared" si="14"/>
        <v>2(2)</v>
      </c>
      <c r="BS33">
        <v>7</v>
      </c>
      <c r="BT33" s="6" t="str">
        <f t="shared" si="11"/>
        <v>7問</v>
      </c>
      <c r="BU33" s="6">
        <f t="shared" si="8"/>
        <v>0</v>
      </c>
    </row>
    <row r="34" spans="1:73" ht="21" hidden="1" customHeight="1" x14ac:dyDescent="0.15">
      <c r="A34" s="47"/>
      <c r="B34" s="46"/>
      <c r="C34" s="53"/>
      <c r="D34" s="54"/>
      <c r="E34" s="54"/>
      <c r="F34" s="54"/>
      <c r="G34" s="54"/>
      <c r="H34" s="54"/>
      <c r="I34" s="54"/>
      <c r="J34" s="55"/>
      <c r="K34" s="51"/>
      <c r="L34" s="53"/>
      <c r="M34" s="54"/>
      <c r="N34" s="54"/>
      <c r="O34" s="54"/>
      <c r="P34" s="54"/>
      <c r="Q34" s="54"/>
      <c r="R34" s="54"/>
      <c r="S34" s="55"/>
      <c r="T34" s="4"/>
      <c r="V34" s="291"/>
      <c r="W34" s="301"/>
      <c r="X34" s="91" t="s">
        <v>22</v>
      </c>
      <c r="Y34" s="21" t="str">
        <f>IF(ISERROR(MATCH(データ入力!D57,$C34:$J34,0)),IF(ISERROR(MATCH(データ入力!D57,$L34:$S34,0)),"","○"),"◎")</f>
        <v/>
      </c>
      <c r="Z34" s="22" t="str">
        <f>IF(ISERROR(MATCH(データ入力!E57,$C34:$J34,0)),IF(ISERROR(MATCH(データ入力!E57,$L34:$S34,0)),"","○"),"◎")</f>
        <v/>
      </c>
      <c r="AA34" s="22" t="str">
        <f>IF(ISERROR(MATCH(データ入力!F57,$C34:$J34,0)),IF(ISERROR(MATCH(データ入力!F57,$L34:$S34,0)),"","○"),"◎")</f>
        <v/>
      </c>
      <c r="AB34" s="22" t="str">
        <f>IF(ISERROR(MATCH(データ入力!G57,$C34:$J34,0)),IF(ISERROR(MATCH(データ入力!G57,$L34:$S34,0)),"","○"),"◎")</f>
        <v/>
      </c>
      <c r="AC34" s="22" t="str">
        <f>IF(ISERROR(MATCH(データ入力!H57,$C34:$J34,0)),IF(ISERROR(MATCH(データ入力!H57,$L34:$S34,0)),"","○"),"◎")</f>
        <v/>
      </c>
      <c r="AD34" s="22" t="str">
        <f>IF(ISERROR(MATCH(データ入力!I57,$C34:$J34,0)),IF(ISERROR(MATCH(データ入力!I57,$L34:$S34,0)),"","○"),"◎")</f>
        <v/>
      </c>
      <c r="AE34" s="22" t="str">
        <f>IF(ISERROR(MATCH(データ入力!J57,$C34:$J34,0)),IF(ISERROR(MATCH(データ入力!J57,$L34:$S34,0)),"","○"),"◎")</f>
        <v/>
      </c>
      <c r="AF34" s="22" t="str">
        <f>IF(ISERROR(MATCH(データ入力!K57,$C34:$J34,0)),IF(ISERROR(MATCH(データ入力!K57,$L34:$S34,0)),"","○"),"◎")</f>
        <v/>
      </c>
      <c r="AG34" s="22" t="str">
        <f>IF(ISERROR(MATCH(データ入力!L57,$C34:$J34,0)),IF(ISERROR(MATCH(データ入力!L57,$L34:$S34,0)),"","○"),"◎")</f>
        <v/>
      </c>
      <c r="AH34" s="22" t="str">
        <f>IF(ISERROR(MATCH(データ入力!M57,$C34:$J34,0)),IF(ISERROR(MATCH(データ入力!M57,$L34:$S34,0)),"","○"),"◎")</f>
        <v/>
      </c>
      <c r="AI34" s="22" t="str">
        <f>IF(ISERROR(MATCH(データ入力!N57,$C34:$J34,0)),IF(ISERROR(MATCH(データ入力!N57,$L34:$S34,0)),"","○"),"◎")</f>
        <v/>
      </c>
      <c r="AJ34" s="22" t="str">
        <f>IF(ISERROR(MATCH(データ入力!O57,$C34:$J34,0)),IF(ISERROR(MATCH(データ入力!O57,$L34:$S34,0)),"","○"),"◎")</f>
        <v/>
      </c>
      <c r="AK34" s="22" t="str">
        <f>IF(ISERROR(MATCH(データ入力!P57,$C34:$J34,0)),IF(ISERROR(MATCH(データ入力!P57,$L34:$S34,0)),"","○"),"◎")</f>
        <v/>
      </c>
      <c r="AL34" s="22" t="str">
        <f>IF(ISERROR(MATCH(データ入力!Q57,$C34:$J34,0)),IF(ISERROR(MATCH(データ入力!Q57,$L34:$S34,0)),"","○"),"◎")</f>
        <v/>
      </c>
      <c r="AM34" s="22" t="str">
        <f>IF(ISERROR(MATCH(データ入力!R57,$C34:$J34,0)),IF(ISERROR(MATCH(データ入力!R57,$L34:$S34,0)),"","○"),"◎")</f>
        <v/>
      </c>
      <c r="AN34" s="22" t="str">
        <f>IF(ISERROR(MATCH(データ入力!S57,$C34:$J34,0)),IF(ISERROR(MATCH(データ入力!S57,$L34:$S34,0)),"","○"),"◎")</f>
        <v/>
      </c>
      <c r="AO34" s="22" t="str">
        <f>IF(ISERROR(MATCH(データ入力!T57,$C34:$J34,0)),IF(ISERROR(MATCH(データ入力!T57,$L34:$S34,0)),"","○"),"◎")</f>
        <v/>
      </c>
      <c r="AP34" s="22" t="str">
        <f>IF(ISERROR(MATCH(データ入力!U57,$C34:$J34,0)),IF(ISERROR(MATCH(データ入力!U57,$L34:$S34,0)),"","○"),"◎")</f>
        <v/>
      </c>
      <c r="AQ34" s="22" t="str">
        <f>IF(ISERROR(MATCH(データ入力!V57,$C34:$J34,0)),IF(ISERROR(MATCH(データ入力!V57,$L34:$S34,0)),"","○"),"◎")</f>
        <v/>
      </c>
      <c r="AR34" s="22" t="str">
        <f>IF(ISERROR(MATCH(データ入力!W57,$C34:$J34,0)),IF(ISERROR(MATCH(データ入力!W57,$L34:$S34,0)),"","○"),"◎")</f>
        <v/>
      </c>
      <c r="AS34" s="22" t="str">
        <f>IF(ISERROR(MATCH(データ入力!X57,$C34:$J34,0)),IF(ISERROR(MATCH(データ入力!X57,$L34:$S34,0)),"","○"),"◎")</f>
        <v/>
      </c>
      <c r="AT34" s="22" t="str">
        <f>IF(ISERROR(MATCH(データ入力!Y57,$C34:$J34,0)),IF(ISERROR(MATCH(データ入力!Y57,$L34:$S34,0)),"","○"),"◎")</f>
        <v/>
      </c>
      <c r="AU34" s="22" t="str">
        <f>IF(ISERROR(MATCH(データ入力!Z57,$C34:$J34,0)),IF(ISERROR(MATCH(データ入力!Z57,$L34:$S34,0)),"","○"),"◎")</f>
        <v/>
      </c>
      <c r="AV34" s="22" t="str">
        <f>IF(ISERROR(MATCH(データ入力!AA57,$C34:$J34,0)),IF(ISERROR(MATCH(データ入力!AA57,$L34:$S34,0)),"","○"),"◎")</f>
        <v/>
      </c>
      <c r="AW34" s="22" t="str">
        <f>IF(ISERROR(MATCH(データ入力!AB57,$C34:$J34,0)),IF(ISERROR(MATCH(データ入力!AB57,$L34:$S34,0)),"","○"),"◎")</f>
        <v/>
      </c>
      <c r="AX34" s="22" t="str">
        <f>IF(ISERROR(MATCH(データ入力!AC57,$C34:$J34,0)),IF(ISERROR(MATCH(データ入力!AC57,$L34:$S34,0)),"","○"),"◎")</f>
        <v/>
      </c>
      <c r="AY34" s="22" t="str">
        <f>IF(ISERROR(MATCH(データ入力!AD57,$C34:$J34,0)),IF(ISERROR(MATCH(データ入力!AD57,$L34:$S34,0)),"","○"),"◎")</f>
        <v/>
      </c>
      <c r="AZ34" s="22" t="str">
        <f>IF(ISERROR(MATCH(データ入力!AE57,$C34:$J34,0)),IF(ISERROR(MATCH(データ入力!AE57,$L34:$S34,0)),"","○"),"◎")</f>
        <v/>
      </c>
      <c r="BA34" s="22" t="str">
        <f>IF(ISERROR(MATCH(データ入力!AF57,$C34:$J34,0)),IF(ISERROR(MATCH(データ入力!AF57,$L34:$S34,0)),"","○"),"◎")</f>
        <v/>
      </c>
      <c r="BB34" s="22" t="str">
        <f>IF(ISERROR(MATCH(データ入力!AG57,$C34:$J34,0)),IF(ISERROR(MATCH(データ入力!AG57,$L34:$S34,0)),"","○"),"◎")</f>
        <v/>
      </c>
      <c r="BC34" s="22" t="str">
        <f>IF(ISERROR(MATCH(データ入力!AH57,$C34:$J34,0)),IF(ISERROR(MATCH(データ入力!AH57,$L34:$S34,0)),"","○"),"◎")</f>
        <v/>
      </c>
      <c r="BD34" s="22" t="str">
        <f>IF(ISERROR(MATCH(データ入力!AI57,$C34:$J34,0)),IF(ISERROR(MATCH(データ入力!AI57,$L34:$S34,0)),"","○"),"◎")</f>
        <v/>
      </c>
      <c r="BE34" s="22" t="str">
        <f>IF(ISERROR(MATCH(データ入力!AJ57,$C34:$J34,0)),IF(ISERROR(MATCH(データ入力!AJ57,$L34:$S34,0)),"","○"),"◎")</f>
        <v/>
      </c>
      <c r="BF34" s="22" t="str">
        <f>IF(ISERROR(MATCH(データ入力!AK57,$C34:$J34,0)),IF(ISERROR(MATCH(データ入力!AK57,$L34:$S34,0)),"","○"),"◎")</f>
        <v/>
      </c>
      <c r="BG34" s="22" t="str">
        <f>IF(ISERROR(MATCH(データ入力!AL57,$C34:$J34,0)),IF(ISERROR(MATCH(データ入力!AL57,$L34:$S34,0)),"","○"),"◎")</f>
        <v/>
      </c>
      <c r="BH34" s="22" t="str">
        <f>IF(ISERROR(MATCH(データ入力!AM57,$C34:$J34,0)),IF(ISERROR(MATCH(データ入力!AM57,$L34:$S34,0)),"","○"),"◎")</f>
        <v/>
      </c>
      <c r="BI34" s="22" t="str">
        <f>IF(ISERROR(MATCH(データ入力!AN57,$C34:$J34,0)),IF(ISERROR(MATCH(データ入力!AN57,$L34:$S34,0)),"","○"),"◎")</f>
        <v/>
      </c>
      <c r="BJ34" s="22" t="str">
        <f>IF(ISERROR(MATCH(データ入力!AO57,$C34:$J34,0)),IF(ISERROR(MATCH(データ入力!AO57,$L34:$S34,0)),"","○"),"◎")</f>
        <v/>
      </c>
      <c r="BK34" s="22" t="str">
        <f>IF(ISERROR(MATCH(データ入力!AP57,$C34:$J34,0)),IF(ISERROR(MATCH(データ入力!AP57,$L34:$S34,0)),"","○"),"◎")</f>
        <v/>
      </c>
      <c r="BL34" s="23" t="str">
        <f>IF(ISERROR(MATCH(データ入力!AQ57,$C34:$J34,0)),IF(ISERROR(MATCH(データ入力!AQ57,$L34:$S34,0)),"","○"),"◎")</f>
        <v/>
      </c>
      <c r="BM34" s="37">
        <f t="shared" si="9"/>
        <v>0</v>
      </c>
      <c r="BO34" s="6">
        <f t="shared" si="12"/>
        <v>2</v>
      </c>
      <c r="BP34" s="6" t="str">
        <f t="shared" si="13"/>
        <v>(3)</v>
      </c>
      <c r="BQ34" s="6" t="str">
        <f t="shared" si="14"/>
        <v>2(3)</v>
      </c>
      <c r="BS34">
        <v>8</v>
      </c>
      <c r="BT34" s="6" t="str">
        <f t="shared" si="11"/>
        <v>8問</v>
      </c>
      <c r="BU34" s="6">
        <f t="shared" si="8"/>
        <v>0</v>
      </c>
    </row>
    <row r="35" spans="1:73" ht="21" hidden="1" customHeight="1" x14ac:dyDescent="0.15">
      <c r="A35" s="48"/>
      <c r="B35" s="46"/>
      <c r="C35" s="43"/>
      <c r="D35" s="44"/>
      <c r="E35" s="44"/>
      <c r="F35" s="44"/>
      <c r="G35" s="44"/>
      <c r="H35" s="44"/>
      <c r="I35" s="44"/>
      <c r="J35" s="52"/>
      <c r="K35" s="51"/>
      <c r="L35" s="43"/>
      <c r="M35" s="44"/>
      <c r="N35" s="44"/>
      <c r="O35" s="44"/>
      <c r="P35" s="44"/>
      <c r="Q35" s="44"/>
      <c r="R35" s="44"/>
      <c r="S35" s="52"/>
      <c r="T35" s="4"/>
      <c r="V35" s="291"/>
      <c r="W35" s="302"/>
      <c r="X35" s="92" t="s">
        <v>29</v>
      </c>
      <c r="Y35" s="27" t="str">
        <f>IF(ISERROR(MATCH(データ入力!D58,$C35:$J35,0)),IF(ISERROR(MATCH(データ入力!D58,$L35:$S35,0)),"","○"),"◎")</f>
        <v/>
      </c>
      <c r="Z35" s="28" t="str">
        <f>IF(ISERROR(MATCH(データ入力!E58,$C35:$J35,0)),IF(ISERROR(MATCH(データ入力!E58,$L35:$S35,0)),"","○"),"◎")</f>
        <v/>
      </c>
      <c r="AA35" s="28" t="str">
        <f>IF(ISERROR(MATCH(データ入力!F58,$C35:$J35,0)),IF(ISERROR(MATCH(データ入力!F58,$L35:$S35,0)),"","○"),"◎")</f>
        <v/>
      </c>
      <c r="AB35" s="28" t="str">
        <f>IF(ISERROR(MATCH(データ入力!G58,$C35:$J35,0)),IF(ISERROR(MATCH(データ入力!G58,$L35:$S35,0)),"","○"),"◎")</f>
        <v/>
      </c>
      <c r="AC35" s="28" t="str">
        <f>IF(ISERROR(MATCH(データ入力!H58,$C35:$J35,0)),IF(ISERROR(MATCH(データ入力!H58,$L35:$S35,0)),"","○"),"◎")</f>
        <v/>
      </c>
      <c r="AD35" s="28" t="str">
        <f>IF(ISERROR(MATCH(データ入力!I58,$C35:$J35,0)),IF(ISERROR(MATCH(データ入力!I58,$L35:$S35,0)),"","○"),"◎")</f>
        <v/>
      </c>
      <c r="AE35" s="28" t="str">
        <f>IF(ISERROR(MATCH(データ入力!J58,$C35:$J35,0)),IF(ISERROR(MATCH(データ入力!J58,$L35:$S35,0)),"","○"),"◎")</f>
        <v/>
      </c>
      <c r="AF35" s="28" t="str">
        <f>IF(ISERROR(MATCH(データ入力!K58,$C35:$J35,0)),IF(ISERROR(MATCH(データ入力!K58,$L35:$S35,0)),"","○"),"◎")</f>
        <v/>
      </c>
      <c r="AG35" s="28" t="str">
        <f>IF(ISERROR(MATCH(データ入力!L58,$C35:$J35,0)),IF(ISERROR(MATCH(データ入力!L58,$L35:$S35,0)),"","○"),"◎")</f>
        <v/>
      </c>
      <c r="AH35" s="28" t="str">
        <f>IF(ISERROR(MATCH(データ入力!M58,$C35:$J35,0)),IF(ISERROR(MATCH(データ入力!M58,$L35:$S35,0)),"","○"),"◎")</f>
        <v/>
      </c>
      <c r="AI35" s="28" t="str">
        <f>IF(ISERROR(MATCH(データ入力!N58,$C35:$J35,0)),IF(ISERROR(MATCH(データ入力!N58,$L35:$S35,0)),"","○"),"◎")</f>
        <v/>
      </c>
      <c r="AJ35" s="28" t="str">
        <f>IF(ISERROR(MATCH(データ入力!O58,$C35:$J35,0)),IF(ISERROR(MATCH(データ入力!O58,$L35:$S35,0)),"","○"),"◎")</f>
        <v/>
      </c>
      <c r="AK35" s="28" t="str">
        <f>IF(ISERROR(MATCH(データ入力!P58,$C35:$J35,0)),IF(ISERROR(MATCH(データ入力!P58,$L35:$S35,0)),"","○"),"◎")</f>
        <v/>
      </c>
      <c r="AL35" s="28" t="str">
        <f>IF(ISERROR(MATCH(データ入力!Q58,$C35:$J35,0)),IF(ISERROR(MATCH(データ入力!Q58,$L35:$S35,0)),"","○"),"◎")</f>
        <v/>
      </c>
      <c r="AM35" s="28" t="str">
        <f>IF(ISERROR(MATCH(データ入力!R58,$C35:$J35,0)),IF(ISERROR(MATCH(データ入力!R58,$L35:$S35,0)),"","○"),"◎")</f>
        <v/>
      </c>
      <c r="AN35" s="28" t="str">
        <f>IF(ISERROR(MATCH(データ入力!S58,$C35:$J35,0)),IF(ISERROR(MATCH(データ入力!S58,$L35:$S35,0)),"","○"),"◎")</f>
        <v/>
      </c>
      <c r="AO35" s="28" t="str">
        <f>IF(ISERROR(MATCH(データ入力!T58,$C35:$J35,0)),IF(ISERROR(MATCH(データ入力!T58,$L35:$S35,0)),"","○"),"◎")</f>
        <v/>
      </c>
      <c r="AP35" s="28" t="str">
        <f>IF(ISERROR(MATCH(データ入力!U58,$C35:$J35,0)),IF(ISERROR(MATCH(データ入力!U58,$L35:$S35,0)),"","○"),"◎")</f>
        <v/>
      </c>
      <c r="AQ35" s="28" t="str">
        <f>IF(ISERROR(MATCH(データ入力!V58,$C35:$J35,0)),IF(ISERROR(MATCH(データ入力!V58,$L35:$S35,0)),"","○"),"◎")</f>
        <v/>
      </c>
      <c r="AR35" s="28" t="str">
        <f>IF(ISERROR(MATCH(データ入力!W58,$C35:$J35,0)),IF(ISERROR(MATCH(データ入力!W58,$L35:$S35,0)),"","○"),"◎")</f>
        <v/>
      </c>
      <c r="AS35" s="28" t="str">
        <f>IF(ISERROR(MATCH(データ入力!X58,$C35:$J35,0)),IF(ISERROR(MATCH(データ入力!X58,$L35:$S35,0)),"","○"),"◎")</f>
        <v/>
      </c>
      <c r="AT35" s="28" t="str">
        <f>IF(ISERROR(MATCH(データ入力!Y58,$C35:$J35,0)),IF(ISERROR(MATCH(データ入力!Y58,$L35:$S35,0)),"","○"),"◎")</f>
        <v/>
      </c>
      <c r="AU35" s="28" t="str">
        <f>IF(ISERROR(MATCH(データ入力!Z58,$C35:$J35,0)),IF(ISERROR(MATCH(データ入力!Z58,$L35:$S35,0)),"","○"),"◎")</f>
        <v/>
      </c>
      <c r="AV35" s="28" t="str">
        <f>IF(ISERROR(MATCH(データ入力!AA58,$C35:$J35,0)),IF(ISERROR(MATCH(データ入力!AA58,$L35:$S35,0)),"","○"),"◎")</f>
        <v/>
      </c>
      <c r="AW35" s="28" t="str">
        <f>IF(ISERROR(MATCH(データ入力!AB58,$C35:$J35,0)),IF(ISERROR(MATCH(データ入力!AB58,$L35:$S35,0)),"","○"),"◎")</f>
        <v/>
      </c>
      <c r="AX35" s="28" t="str">
        <f>IF(ISERROR(MATCH(データ入力!AC58,$C35:$J35,0)),IF(ISERROR(MATCH(データ入力!AC58,$L35:$S35,0)),"","○"),"◎")</f>
        <v/>
      </c>
      <c r="AY35" s="28" t="str">
        <f>IF(ISERROR(MATCH(データ入力!AD58,$C35:$J35,0)),IF(ISERROR(MATCH(データ入力!AD58,$L35:$S35,0)),"","○"),"◎")</f>
        <v/>
      </c>
      <c r="AZ35" s="28" t="str">
        <f>IF(ISERROR(MATCH(データ入力!AE58,$C35:$J35,0)),IF(ISERROR(MATCH(データ入力!AE58,$L35:$S35,0)),"","○"),"◎")</f>
        <v/>
      </c>
      <c r="BA35" s="28" t="str">
        <f>IF(ISERROR(MATCH(データ入力!AF58,$C35:$J35,0)),IF(ISERROR(MATCH(データ入力!AF58,$L35:$S35,0)),"","○"),"◎")</f>
        <v/>
      </c>
      <c r="BB35" s="28" t="str">
        <f>IF(ISERROR(MATCH(データ入力!AG58,$C35:$J35,0)),IF(ISERROR(MATCH(データ入力!AG58,$L35:$S35,0)),"","○"),"◎")</f>
        <v/>
      </c>
      <c r="BC35" s="28" t="str">
        <f>IF(ISERROR(MATCH(データ入力!AH58,$C35:$J35,0)),IF(ISERROR(MATCH(データ入力!AH58,$L35:$S35,0)),"","○"),"◎")</f>
        <v/>
      </c>
      <c r="BD35" s="28" t="str">
        <f>IF(ISERROR(MATCH(データ入力!AI58,$C35:$J35,0)),IF(ISERROR(MATCH(データ入力!AI58,$L35:$S35,0)),"","○"),"◎")</f>
        <v/>
      </c>
      <c r="BE35" s="28" t="str">
        <f>IF(ISERROR(MATCH(データ入力!AJ58,$C35:$J35,0)),IF(ISERROR(MATCH(データ入力!AJ58,$L35:$S35,0)),"","○"),"◎")</f>
        <v/>
      </c>
      <c r="BF35" s="28" t="str">
        <f>IF(ISERROR(MATCH(データ入力!AK58,$C35:$J35,0)),IF(ISERROR(MATCH(データ入力!AK58,$L35:$S35,0)),"","○"),"◎")</f>
        <v/>
      </c>
      <c r="BG35" s="28" t="str">
        <f>IF(ISERROR(MATCH(データ入力!AL58,$C35:$J35,0)),IF(ISERROR(MATCH(データ入力!AL58,$L35:$S35,0)),"","○"),"◎")</f>
        <v/>
      </c>
      <c r="BH35" s="28" t="str">
        <f>IF(ISERROR(MATCH(データ入力!AM58,$C35:$J35,0)),IF(ISERROR(MATCH(データ入力!AM58,$L35:$S35,0)),"","○"),"◎")</f>
        <v/>
      </c>
      <c r="BI35" s="28" t="str">
        <f>IF(ISERROR(MATCH(データ入力!AN58,$C35:$J35,0)),IF(ISERROR(MATCH(データ入力!AN58,$L35:$S35,0)),"","○"),"◎")</f>
        <v/>
      </c>
      <c r="BJ35" s="28" t="str">
        <f>IF(ISERROR(MATCH(データ入力!AO58,$C35:$J35,0)),IF(ISERROR(MATCH(データ入力!AO58,$L35:$S35,0)),"","○"),"◎")</f>
        <v/>
      </c>
      <c r="BK35" s="28" t="str">
        <f>IF(ISERROR(MATCH(データ入力!AP58,$C35:$J35,0)),IF(ISERROR(MATCH(データ入力!AP58,$L35:$S35,0)),"","○"),"◎")</f>
        <v/>
      </c>
      <c r="BL35" s="41" t="str">
        <f>IF(ISERROR(MATCH(データ入力!AQ58,$C35:$J35,0)),IF(ISERROR(MATCH(データ入力!AQ58,$L35:$S35,0)),"","○"),"◎")</f>
        <v/>
      </c>
      <c r="BM35" s="40">
        <f t="shared" si="9"/>
        <v>0</v>
      </c>
      <c r="BO35" s="6">
        <v>2</v>
      </c>
      <c r="BP35" s="6" t="str">
        <f t="shared" si="13"/>
        <v>(4)</v>
      </c>
      <c r="BQ35" s="6" t="str">
        <f t="shared" si="14"/>
        <v>2(4)</v>
      </c>
      <c r="BS35">
        <v>9</v>
      </c>
      <c r="BT35" s="6" t="str">
        <f t="shared" si="11"/>
        <v>9問</v>
      </c>
      <c r="BU35" s="6">
        <f t="shared" si="8"/>
        <v>0</v>
      </c>
    </row>
    <row r="36" spans="1:73" ht="21" hidden="1" customHeight="1" x14ac:dyDescent="0.15">
      <c r="A36" s="49"/>
      <c r="B36" s="46"/>
      <c r="C36" s="56"/>
      <c r="D36" s="57"/>
      <c r="E36" s="57"/>
      <c r="F36" s="57"/>
      <c r="G36" s="57"/>
      <c r="H36" s="57"/>
      <c r="I36" s="57"/>
      <c r="J36" s="58"/>
      <c r="K36" s="51"/>
      <c r="L36" s="56"/>
      <c r="M36" s="57"/>
      <c r="N36" s="57"/>
      <c r="O36" s="57"/>
      <c r="P36" s="57"/>
      <c r="Q36" s="57"/>
      <c r="R36" s="57"/>
      <c r="S36" s="58"/>
      <c r="T36" s="4"/>
      <c r="V36" s="291"/>
      <c r="W36" s="300">
        <v>3</v>
      </c>
      <c r="X36" s="90" t="s">
        <v>24</v>
      </c>
      <c r="Y36" s="24" t="str">
        <f>IF(ISERROR(MATCH(データ入力!D59,$C36:$J36,0)),IF(ISERROR(MATCH(データ入力!D59,$L36:$S36,0)),"","○"),"◎")</f>
        <v/>
      </c>
      <c r="Z36" s="25" t="str">
        <f>IF(ISERROR(MATCH(データ入力!E59,$C36:$J36,0)),IF(ISERROR(MATCH(データ入力!E59,$L36:$S36,0)),"","○"),"◎")</f>
        <v/>
      </c>
      <c r="AA36" s="25" t="str">
        <f>IF(ISERROR(MATCH(データ入力!F59,$C36:$J36,0)),IF(ISERROR(MATCH(データ入力!F59,$L36:$S36,0)),"","○"),"◎")</f>
        <v/>
      </c>
      <c r="AB36" s="25" t="str">
        <f>IF(ISERROR(MATCH(データ入力!G59,$C36:$J36,0)),IF(ISERROR(MATCH(データ入力!G59,$L36:$S36,0)),"","○"),"◎")</f>
        <v/>
      </c>
      <c r="AC36" s="25" t="str">
        <f>IF(ISERROR(MATCH(データ入力!H59,$C36:$J36,0)),IF(ISERROR(MATCH(データ入力!H59,$L36:$S36,0)),"","○"),"◎")</f>
        <v/>
      </c>
      <c r="AD36" s="25" t="str">
        <f>IF(ISERROR(MATCH(データ入力!I59,$C36:$J36,0)),IF(ISERROR(MATCH(データ入力!I59,$L36:$S36,0)),"","○"),"◎")</f>
        <v/>
      </c>
      <c r="AE36" s="25" t="str">
        <f>IF(ISERROR(MATCH(データ入力!J59,$C36:$J36,0)),IF(ISERROR(MATCH(データ入力!J59,$L36:$S36,0)),"","○"),"◎")</f>
        <v/>
      </c>
      <c r="AF36" s="25" t="str">
        <f>IF(ISERROR(MATCH(データ入力!K59,$C36:$J36,0)),IF(ISERROR(MATCH(データ入力!K59,$L36:$S36,0)),"","○"),"◎")</f>
        <v/>
      </c>
      <c r="AG36" s="25" t="str">
        <f>IF(ISERROR(MATCH(データ入力!L59,$C36:$J36,0)),IF(ISERROR(MATCH(データ入力!L59,$L36:$S36,0)),"","○"),"◎")</f>
        <v/>
      </c>
      <c r="AH36" s="25" t="str">
        <f>IF(ISERROR(MATCH(データ入力!M59,$C36:$J36,0)),IF(ISERROR(MATCH(データ入力!M59,$L36:$S36,0)),"","○"),"◎")</f>
        <v/>
      </c>
      <c r="AI36" s="25" t="str">
        <f>IF(ISERROR(MATCH(データ入力!N59,$C36:$J36,0)),IF(ISERROR(MATCH(データ入力!N59,$L36:$S36,0)),"","○"),"◎")</f>
        <v/>
      </c>
      <c r="AJ36" s="25" t="str">
        <f>IF(ISERROR(MATCH(データ入力!O59,$C36:$J36,0)),IF(ISERROR(MATCH(データ入力!O59,$L36:$S36,0)),"","○"),"◎")</f>
        <v/>
      </c>
      <c r="AK36" s="25" t="str">
        <f>IF(ISERROR(MATCH(データ入力!P59,$C36:$J36,0)),IF(ISERROR(MATCH(データ入力!P59,$L36:$S36,0)),"","○"),"◎")</f>
        <v/>
      </c>
      <c r="AL36" s="25" t="str">
        <f>IF(ISERROR(MATCH(データ入力!Q59,$C36:$J36,0)),IF(ISERROR(MATCH(データ入力!Q59,$L36:$S36,0)),"","○"),"◎")</f>
        <v/>
      </c>
      <c r="AM36" s="25" t="str">
        <f>IF(ISERROR(MATCH(データ入力!R59,$C36:$J36,0)),IF(ISERROR(MATCH(データ入力!R59,$L36:$S36,0)),"","○"),"◎")</f>
        <v/>
      </c>
      <c r="AN36" s="25" t="str">
        <f>IF(ISERROR(MATCH(データ入力!S59,$C36:$J36,0)),IF(ISERROR(MATCH(データ入力!S59,$L36:$S36,0)),"","○"),"◎")</f>
        <v/>
      </c>
      <c r="AO36" s="25" t="str">
        <f>IF(ISERROR(MATCH(データ入力!T59,$C36:$J36,0)),IF(ISERROR(MATCH(データ入力!T59,$L36:$S36,0)),"","○"),"◎")</f>
        <v/>
      </c>
      <c r="AP36" s="25" t="str">
        <f>IF(ISERROR(MATCH(データ入力!U59,$C36:$J36,0)),IF(ISERROR(MATCH(データ入力!U59,$L36:$S36,0)),"","○"),"◎")</f>
        <v/>
      </c>
      <c r="AQ36" s="25" t="str">
        <f>IF(ISERROR(MATCH(データ入力!V59,$C36:$J36,0)),IF(ISERROR(MATCH(データ入力!V59,$L36:$S36,0)),"","○"),"◎")</f>
        <v/>
      </c>
      <c r="AR36" s="25" t="str">
        <f>IF(ISERROR(MATCH(データ入力!W59,$C36:$J36,0)),IF(ISERROR(MATCH(データ入力!W59,$L36:$S36,0)),"","○"),"◎")</f>
        <v/>
      </c>
      <c r="AS36" s="25" t="str">
        <f>IF(ISERROR(MATCH(データ入力!X59,$C36:$J36,0)),IF(ISERROR(MATCH(データ入力!X59,$L36:$S36,0)),"","○"),"◎")</f>
        <v/>
      </c>
      <c r="AT36" s="25" t="str">
        <f>IF(ISERROR(MATCH(データ入力!Y59,$C36:$J36,0)),IF(ISERROR(MATCH(データ入力!Y59,$L36:$S36,0)),"","○"),"◎")</f>
        <v/>
      </c>
      <c r="AU36" s="25" t="str">
        <f>IF(ISERROR(MATCH(データ入力!Z59,$C36:$J36,0)),IF(ISERROR(MATCH(データ入力!Z59,$L36:$S36,0)),"","○"),"◎")</f>
        <v/>
      </c>
      <c r="AV36" s="25" t="str">
        <f>IF(ISERROR(MATCH(データ入力!AA59,$C36:$J36,0)),IF(ISERROR(MATCH(データ入力!AA59,$L36:$S36,0)),"","○"),"◎")</f>
        <v/>
      </c>
      <c r="AW36" s="25" t="str">
        <f>IF(ISERROR(MATCH(データ入力!AB59,$C36:$J36,0)),IF(ISERROR(MATCH(データ入力!AB59,$L36:$S36,0)),"","○"),"◎")</f>
        <v/>
      </c>
      <c r="AX36" s="25" t="str">
        <f>IF(ISERROR(MATCH(データ入力!AC59,$C36:$J36,0)),IF(ISERROR(MATCH(データ入力!AC59,$L36:$S36,0)),"","○"),"◎")</f>
        <v/>
      </c>
      <c r="AY36" s="25" t="str">
        <f>IF(ISERROR(MATCH(データ入力!AD59,$C36:$J36,0)),IF(ISERROR(MATCH(データ入力!AD59,$L36:$S36,0)),"","○"),"◎")</f>
        <v/>
      </c>
      <c r="AZ36" s="25" t="str">
        <f>IF(ISERROR(MATCH(データ入力!AE59,$C36:$J36,0)),IF(ISERROR(MATCH(データ入力!AE59,$L36:$S36,0)),"","○"),"◎")</f>
        <v/>
      </c>
      <c r="BA36" s="25" t="str">
        <f>IF(ISERROR(MATCH(データ入力!AF59,$C36:$J36,0)),IF(ISERROR(MATCH(データ入力!AF59,$L36:$S36,0)),"","○"),"◎")</f>
        <v/>
      </c>
      <c r="BB36" s="25" t="str">
        <f>IF(ISERROR(MATCH(データ入力!AG59,$C36:$J36,0)),IF(ISERROR(MATCH(データ入力!AG59,$L36:$S36,0)),"","○"),"◎")</f>
        <v/>
      </c>
      <c r="BC36" s="25" t="str">
        <f>IF(ISERROR(MATCH(データ入力!AH59,$C36:$J36,0)),IF(ISERROR(MATCH(データ入力!AH59,$L36:$S36,0)),"","○"),"◎")</f>
        <v/>
      </c>
      <c r="BD36" s="25" t="str">
        <f>IF(ISERROR(MATCH(データ入力!AI59,$C36:$J36,0)),IF(ISERROR(MATCH(データ入力!AI59,$L36:$S36,0)),"","○"),"◎")</f>
        <v/>
      </c>
      <c r="BE36" s="25" t="str">
        <f>IF(ISERROR(MATCH(データ入力!AJ59,$C36:$J36,0)),IF(ISERROR(MATCH(データ入力!AJ59,$L36:$S36,0)),"","○"),"◎")</f>
        <v/>
      </c>
      <c r="BF36" s="25" t="str">
        <f>IF(ISERROR(MATCH(データ入力!AK59,$C36:$J36,0)),IF(ISERROR(MATCH(データ入力!AK59,$L36:$S36,0)),"","○"),"◎")</f>
        <v/>
      </c>
      <c r="BG36" s="25" t="str">
        <f>IF(ISERROR(MATCH(データ入力!AL59,$C36:$J36,0)),IF(ISERROR(MATCH(データ入力!AL59,$L36:$S36,0)),"","○"),"◎")</f>
        <v/>
      </c>
      <c r="BH36" s="25" t="str">
        <f>IF(ISERROR(MATCH(データ入力!AM59,$C36:$J36,0)),IF(ISERROR(MATCH(データ入力!AM59,$L36:$S36,0)),"","○"),"◎")</f>
        <v/>
      </c>
      <c r="BI36" s="25" t="str">
        <f>IF(ISERROR(MATCH(データ入力!AN59,$C36:$J36,0)),IF(ISERROR(MATCH(データ入力!AN59,$L36:$S36,0)),"","○"),"◎")</f>
        <v/>
      </c>
      <c r="BJ36" s="25" t="str">
        <f>IF(ISERROR(MATCH(データ入力!AO59,$C36:$J36,0)),IF(ISERROR(MATCH(データ入力!AO59,$L36:$S36,0)),"","○"),"◎")</f>
        <v/>
      </c>
      <c r="BK36" s="25" t="str">
        <f>IF(ISERROR(MATCH(データ入力!AP59,$C36:$J36,0)),IF(ISERROR(MATCH(データ入力!AP59,$L36:$S36,0)),"","○"),"◎")</f>
        <v/>
      </c>
      <c r="BL36" s="26" t="str">
        <f>IF(ISERROR(MATCH(データ入力!AQ59,$C36:$J36,0)),IF(ISERROR(MATCH(データ入力!AQ59,$L36:$S36,0)),"","○"),"◎")</f>
        <v/>
      </c>
      <c r="BM36" s="36">
        <f t="shared" si="9"/>
        <v>0</v>
      </c>
      <c r="BO36" s="6">
        <f t="shared" si="12"/>
        <v>3</v>
      </c>
      <c r="BP36" s="6" t="str">
        <f t="shared" si="13"/>
        <v>(1)</v>
      </c>
      <c r="BQ36" s="6" t="str">
        <f t="shared" si="14"/>
        <v>3(1)</v>
      </c>
      <c r="BS36">
        <v>10</v>
      </c>
      <c r="BT36" s="6" t="str">
        <f t="shared" si="11"/>
        <v>10問</v>
      </c>
      <c r="BU36" s="6">
        <f t="shared" si="8"/>
        <v>0</v>
      </c>
    </row>
    <row r="37" spans="1:73" ht="21" hidden="1" customHeight="1" x14ac:dyDescent="0.15">
      <c r="A37" s="47"/>
      <c r="B37" s="46"/>
      <c r="C37" s="53"/>
      <c r="D37" s="54"/>
      <c r="E37" s="54"/>
      <c r="F37" s="54"/>
      <c r="G37" s="54"/>
      <c r="H37" s="54"/>
      <c r="I37" s="54"/>
      <c r="J37" s="55"/>
      <c r="K37" s="51"/>
      <c r="L37" s="53"/>
      <c r="M37" s="54"/>
      <c r="N37" s="54"/>
      <c r="O37" s="54"/>
      <c r="P37" s="54"/>
      <c r="Q37" s="54"/>
      <c r="R37" s="54"/>
      <c r="S37" s="55"/>
      <c r="T37" s="4"/>
      <c r="V37" s="291"/>
      <c r="W37" s="301"/>
      <c r="X37" s="91" t="s">
        <v>21</v>
      </c>
      <c r="Y37" s="21" t="str">
        <f>IF(ISERROR(MATCH(データ入力!D60,$C37:$J37,0)),IF(ISERROR(MATCH(データ入力!D60,$L37:$S37,0)),"","○"),"◎")</f>
        <v/>
      </c>
      <c r="Z37" s="22" t="str">
        <f>IF(ISERROR(MATCH(データ入力!E60,$C37:$J37,0)),IF(ISERROR(MATCH(データ入力!E60,$L37:$S37,0)),"","○"),"◎")</f>
        <v/>
      </c>
      <c r="AA37" s="22" t="str">
        <f>IF(ISERROR(MATCH(データ入力!F60,$C37:$J37,0)),IF(ISERROR(MATCH(データ入力!F60,$L37:$S37,0)),"","○"),"◎")</f>
        <v/>
      </c>
      <c r="AB37" s="22" t="str">
        <f>IF(ISERROR(MATCH(データ入力!G60,$C37:$J37,0)),IF(ISERROR(MATCH(データ入力!G60,$L37:$S37,0)),"","○"),"◎")</f>
        <v/>
      </c>
      <c r="AC37" s="22" t="str">
        <f>IF(ISERROR(MATCH(データ入力!H60,$C37:$J37,0)),IF(ISERROR(MATCH(データ入力!H60,$L37:$S37,0)),"","○"),"◎")</f>
        <v/>
      </c>
      <c r="AD37" s="22" t="str">
        <f>IF(ISERROR(MATCH(データ入力!I60,$C37:$J37,0)),IF(ISERROR(MATCH(データ入力!I60,$L37:$S37,0)),"","○"),"◎")</f>
        <v/>
      </c>
      <c r="AE37" s="22" t="str">
        <f>IF(ISERROR(MATCH(データ入力!J60,$C37:$J37,0)),IF(ISERROR(MATCH(データ入力!J60,$L37:$S37,0)),"","○"),"◎")</f>
        <v/>
      </c>
      <c r="AF37" s="22" t="str">
        <f>IF(ISERROR(MATCH(データ入力!K60,$C37:$J37,0)),IF(ISERROR(MATCH(データ入力!K60,$L37:$S37,0)),"","○"),"◎")</f>
        <v/>
      </c>
      <c r="AG37" s="22" t="str">
        <f>IF(ISERROR(MATCH(データ入力!L60,$C37:$J37,0)),IF(ISERROR(MATCH(データ入力!L60,$L37:$S37,0)),"","○"),"◎")</f>
        <v/>
      </c>
      <c r="AH37" s="22" t="str">
        <f>IF(ISERROR(MATCH(データ入力!M60,$C37:$J37,0)),IF(ISERROR(MATCH(データ入力!M60,$L37:$S37,0)),"","○"),"◎")</f>
        <v/>
      </c>
      <c r="AI37" s="22" t="str">
        <f>IF(ISERROR(MATCH(データ入力!N60,$C37:$J37,0)),IF(ISERROR(MATCH(データ入力!N60,$L37:$S37,0)),"","○"),"◎")</f>
        <v/>
      </c>
      <c r="AJ37" s="22" t="str">
        <f>IF(ISERROR(MATCH(データ入力!O60,$C37:$J37,0)),IF(ISERROR(MATCH(データ入力!O60,$L37:$S37,0)),"","○"),"◎")</f>
        <v/>
      </c>
      <c r="AK37" s="22" t="str">
        <f>IF(ISERROR(MATCH(データ入力!P60,$C37:$J37,0)),IF(ISERROR(MATCH(データ入力!P60,$L37:$S37,0)),"","○"),"◎")</f>
        <v/>
      </c>
      <c r="AL37" s="22" t="str">
        <f>IF(ISERROR(MATCH(データ入力!Q60,$C37:$J37,0)),IF(ISERROR(MATCH(データ入力!Q60,$L37:$S37,0)),"","○"),"◎")</f>
        <v/>
      </c>
      <c r="AM37" s="22" t="str">
        <f>IF(ISERROR(MATCH(データ入力!R60,$C37:$J37,0)),IF(ISERROR(MATCH(データ入力!R60,$L37:$S37,0)),"","○"),"◎")</f>
        <v/>
      </c>
      <c r="AN37" s="22" t="str">
        <f>IF(ISERROR(MATCH(データ入力!S60,$C37:$J37,0)),IF(ISERROR(MATCH(データ入力!S60,$L37:$S37,0)),"","○"),"◎")</f>
        <v/>
      </c>
      <c r="AO37" s="22" t="str">
        <f>IF(ISERROR(MATCH(データ入力!T60,$C37:$J37,0)),IF(ISERROR(MATCH(データ入力!T60,$L37:$S37,0)),"","○"),"◎")</f>
        <v/>
      </c>
      <c r="AP37" s="22" t="str">
        <f>IF(ISERROR(MATCH(データ入力!U60,$C37:$J37,0)),IF(ISERROR(MATCH(データ入力!U60,$L37:$S37,0)),"","○"),"◎")</f>
        <v/>
      </c>
      <c r="AQ37" s="22" t="str">
        <f>IF(ISERROR(MATCH(データ入力!V60,$C37:$J37,0)),IF(ISERROR(MATCH(データ入力!V60,$L37:$S37,0)),"","○"),"◎")</f>
        <v/>
      </c>
      <c r="AR37" s="22" t="str">
        <f>IF(ISERROR(MATCH(データ入力!W60,$C37:$J37,0)),IF(ISERROR(MATCH(データ入力!W60,$L37:$S37,0)),"","○"),"◎")</f>
        <v/>
      </c>
      <c r="AS37" s="22" t="str">
        <f>IF(ISERROR(MATCH(データ入力!X60,$C37:$J37,0)),IF(ISERROR(MATCH(データ入力!X60,$L37:$S37,0)),"","○"),"◎")</f>
        <v/>
      </c>
      <c r="AT37" s="22" t="str">
        <f>IF(ISERROR(MATCH(データ入力!Y60,$C37:$J37,0)),IF(ISERROR(MATCH(データ入力!Y60,$L37:$S37,0)),"","○"),"◎")</f>
        <v/>
      </c>
      <c r="AU37" s="22" t="str">
        <f>IF(ISERROR(MATCH(データ入力!Z60,$C37:$J37,0)),IF(ISERROR(MATCH(データ入力!Z60,$L37:$S37,0)),"","○"),"◎")</f>
        <v/>
      </c>
      <c r="AV37" s="22" t="str">
        <f>IF(ISERROR(MATCH(データ入力!AA60,$C37:$J37,0)),IF(ISERROR(MATCH(データ入力!AA60,$L37:$S37,0)),"","○"),"◎")</f>
        <v/>
      </c>
      <c r="AW37" s="22" t="str">
        <f>IF(ISERROR(MATCH(データ入力!AB60,$C37:$J37,0)),IF(ISERROR(MATCH(データ入力!AB60,$L37:$S37,0)),"","○"),"◎")</f>
        <v/>
      </c>
      <c r="AX37" s="22" t="str">
        <f>IF(ISERROR(MATCH(データ入力!AC60,$C37:$J37,0)),IF(ISERROR(MATCH(データ入力!AC60,$L37:$S37,0)),"","○"),"◎")</f>
        <v/>
      </c>
      <c r="AY37" s="22" t="str">
        <f>IF(ISERROR(MATCH(データ入力!AD60,$C37:$J37,0)),IF(ISERROR(MATCH(データ入力!AD60,$L37:$S37,0)),"","○"),"◎")</f>
        <v/>
      </c>
      <c r="AZ37" s="22" t="str">
        <f>IF(ISERROR(MATCH(データ入力!AE60,$C37:$J37,0)),IF(ISERROR(MATCH(データ入力!AE60,$L37:$S37,0)),"","○"),"◎")</f>
        <v/>
      </c>
      <c r="BA37" s="22" t="str">
        <f>IF(ISERROR(MATCH(データ入力!AF60,$C37:$J37,0)),IF(ISERROR(MATCH(データ入力!AF60,$L37:$S37,0)),"","○"),"◎")</f>
        <v/>
      </c>
      <c r="BB37" s="22" t="str">
        <f>IF(ISERROR(MATCH(データ入力!AG60,$C37:$J37,0)),IF(ISERROR(MATCH(データ入力!AG60,$L37:$S37,0)),"","○"),"◎")</f>
        <v/>
      </c>
      <c r="BC37" s="22" t="str">
        <f>IF(ISERROR(MATCH(データ入力!AH60,$C37:$J37,0)),IF(ISERROR(MATCH(データ入力!AH60,$L37:$S37,0)),"","○"),"◎")</f>
        <v/>
      </c>
      <c r="BD37" s="22" t="str">
        <f>IF(ISERROR(MATCH(データ入力!AI60,$C37:$J37,0)),IF(ISERROR(MATCH(データ入力!AI60,$L37:$S37,0)),"","○"),"◎")</f>
        <v/>
      </c>
      <c r="BE37" s="22" t="str">
        <f>IF(ISERROR(MATCH(データ入力!AJ60,$C37:$J37,0)),IF(ISERROR(MATCH(データ入力!AJ60,$L37:$S37,0)),"","○"),"◎")</f>
        <v/>
      </c>
      <c r="BF37" s="22" t="str">
        <f>IF(ISERROR(MATCH(データ入力!AK60,$C37:$J37,0)),IF(ISERROR(MATCH(データ入力!AK60,$L37:$S37,0)),"","○"),"◎")</f>
        <v/>
      </c>
      <c r="BG37" s="22" t="str">
        <f>IF(ISERROR(MATCH(データ入力!AL60,$C37:$J37,0)),IF(ISERROR(MATCH(データ入力!AL60,$L37:$S37,0)),"","○"),"◎")</f>
        <v/>
      </c>
      <c r="BH37" s="22" t="str">
        <f>IF(ISERROR(MATCH(データ入力!AM60,$C37:$J37,0)),IF(ISERROR(MATCH(データ入力!AM60,$L37:$S37,0)),"","○"),"◎")</f>
        <v/>
      </c>
      <c r="BI37" s="22" t="str">
        <f>IF(ISERROR(MATCH(データ入力!AN60,$C37:$J37,0)),IF(ISERROR(MATCH(データ入力!AN60,$L37:$S37,0)),"","○"),"◎")</f>
        <v/>
      </c>
      <c r="BJ37" s="22" t="str">
        <f>IF(ISERROR(MATCH(データ入力!AO60,$C37:$J37,0)),IF(ISERROR(MATCH(データ入力!AO60,$L37:$S37,0)),"","○"),"◎")</f>
        <v/>
      </c>
      <c r="BK37" s="22" t="str">
        <f>IF(ISERROR(MATCH(データ入力!AP60,$C37:$J37,0)),IF(ISERROR(MATCH(データ入力!AP60,$L37:$S37,0)),"","○"),"◎")</f>
        <v/>
      </c>
      <c r="BL37" s="23" t="str">
        <f>IF(ISERROR(MATCH(データ入力!AQ60,$C37:$J37,0)),IF(ISERROR(MATCH(データ入力!AQ60,$L37:$S37,0)),"","○"),"◎")</f>
        <v/>
      </c>
      <c r="BM37" s="37">
        <f t="shared" si="9"/>
        <v>0</v>
      </c>
      <c r="BO37" s="6">
        <f t="shared" si="12"/>
        <v>3</v>
      </c>
      <c r="BP37" s="6" t="str">
        <f t="shared" si="13"/>
        <v>(2)</v>
      </c>
      <c r="BQ37" s="6" t="str">
        <f t="shared" si="14"/>
        <v>3(2)</v>
      </c>
      <c r="BS37">
        <v>11</v>
      </c>
      <c r="BT37" s="6" t="str">
        <f t="shared" si="11"/>
        <v>11問</v>
      </c>
      <c r="BU37" s="6">
        <f t="shared" si="8"/>
        <v>0</v>
      </c>
    </row>
    <row r="38" spans="1:73" ht="21" hidden="1" customHeight="1" x14ac:dyDescent="0.15">
      <c r="A38" s="47"/>
      <c r="B38" s="46"/>
      <c r="C38" s="53"/>
      <c r="D38" s="54"/>
      <c r="E38" s="54"/>
      <c r="F38" s="54"/>
      <c r="G38" s="54"/>
      <c r="H38" s="54"/>
      <c r="I38" s="54"/>
      <c r="J38" s="55"/>
      <c r="K38" s="51"/>
      <c r="L38" s="53"/>
      <c r="M38" s="54"/>
      <c r="N38" s="54"/>
      <c r="O38" s="54"/>
      <c r="P38" s="54"/>
      <c r="Q38" s="54"/>
      <c r="R38" s="54"/>
      <c r="S38" s="55"/>
      <c r="T38" s="4"/>
      <c r="V38" s="291"/>
      <c r="W38" s="301"/>
      <c r="X38" s="91" t="s">
        <v>22</v>
      </c>
      <c r="Y38" s="21" t="str">
        <f>IF(ISERROR(MATCH(データ入力!D61,$C38:$J38,0)),IF(ISERROR(MATCH(データ入力!D61,$L38:$S38,0)),"","○"),"◎")</f>
        <v/>
      </c>
      <c r="Z38" s="22" t="str">
        <f>IF(ISERROR(MATCH(データ入力!E61,$C38:$J38,0)),IF(ISERROR(MATCH(データ入力!E61,$L38:$S38,0)),"","○"),"◎")</f>
        <v/>
      </c>
      <c r="AA38" s="22" t="str">
        <f>IF(ISERROR(MATCH(データ入力!F61,$C38:$J38,0)),IF(ISERROR(MATCH(データ入力!F61,$L38:$S38,0)),"","○"),"◎")</f>
        <v/>
      </c>
      <c r="AB38" s="22" t="str">
        <f>IF(ISERROR(MATCH(データ入力!G61,$C38:$J38,0)),IF(ISERROR(MATCH(データ入力!G61,$L38:$S38,0)),"","○"),"◎")</f>
        <v/>
      </c>
      <c r="AC38" s="22" t="str">
        <f>IF(ISERROR(MATCH(データ入力!H61,$C38:$J38,0)),IF(ISERROR(MATCH(データ入力!H61,$L38:$S38,0)),"","○"),"◎")</f>
        <v/>
      </c>
      <c r="AD38" s="22" t="str">
        <f>IF(ISERROR(MATCH(データ入力!I61,$C38:$J38,0)),IF(ISERROR(MATCH(データ入力!I61,$L38:$S38,0)),"","○"),"◎")</f>
        <v/>
      </c>
      <c r="AE38" s="22" t="str">
        <f>IF(ISERROR(MATCH(データ入力!J61,$C38:$J38,0)),IF(ISERROR(MATCH(データ入力!J61,$L38:$S38,0)),"","○"),"◎")</f>
        <v/>
      </c>
      <c r="AF38" s="22" t="str">
        <f>IF(ISERROR(MATCH(データ入力!K61,$C38:$J38,0)),IF(ISERROR(MATCH(データ入力!K61,$L38:$S38,0)),"","○"),"◎")</f>
        <v/>
      </c>
      <c r="AG38" s="22" t="str">
        <f>IF(ISERROR(MATCH(データ入力!L61,$C38:$J38,0)),IF(ISERROR(MATCH(データ入力!L61,$L38:$S38,0)),"","○"),"◎")</f>
        <v/>
      </c>
      <c r="AH38" s="22" t="str">
        <f>IF(ISERROR(MATCH(データ入力!M61,$C38:$J38,0)),IF(ISERROR(MATCH(データ入力!M61,$L38:$S38,0)),"","○"),"◎")</f>
        <v/>
      </c>
      <c r="AI38" s="22" t="str">
        <f>IF(ISERROR(MATCH(データ入力!N61,$C38:$J38,0)),IF(ISERROR(MATCH(データ入力!N61,$L38:$S38,0)),"","○"),"◎")</f>
        <v/>
      </c>
      <c r="AJ38" s="22" t="str">
        <f>IF(ISERROR(MATCH(データ入力!O61,$C38:$J38,0)),IF(ISERROR(MATCH(データ入力!O61,$L38:$S38,0)),"","○"),"◎")</f>
        <v/>
      </c>
      <c r="AK38" s="22" t="str">
        <f>IF(ISERROR(MATCH(データ入力!P61,$C38:$J38,0)),IF(ISERROR(MATCH(データ入力!P61,$L38:$S38,0)),"","○"),"◎")</f>
        <v/>
      </c>
      <c r="AL38" s="22" t="str">
        <f>IF(ISERROR(MATCH(データ入力!Q61,$C38:$J38,0)),IF(ISERROR(MATCH(データ入力!Q61,$L38:$S38,0)),"","○"),"◎")</f>
        <v/>
      </c>
      <c r="AM38" s="22" t="str">
        <f>IF(ISERROR(MATCH(データ入力!R61,$C38:$J38,0)),IF(ISERROR(MATCH(データ入力!R61,$L38:$S38,0)),"","○"),"◎")</f>
        <v/>
      </c>
      <c r="AN38" s="22" t="str">
        <f>IF(ISERROR(MATCH(データ入力!S61,$C38:$J38,0)),IF(ISERROR(MATCH(データ入力!S61,$L38:$S38,0)),"","○"),"◎")</f>
        <v/>
      </c>
      <c r="AO38" s="22" t="str">
        <f>IF(ISERROR(MATCH(データ入力!T61,$C38:$J38,0)),IF(ISERROR(MATCH(データ入力!T61,$L38:$S38,0)),"","○"),"◎")</f>
        <v/>
      </c>
      <c r="AP38" s="22" t="str">
        <f>IF(ISERROR(MATCH(データ入力!U61,$C38:$J38,0)),IF(ISERROR(MATCH(データ入力!U61,$L38:$S38,0)),"","○"),"◎")</f>
        <v/>
      </c>
      <c r="AQ38" s="22" t="str">
        <f>IF(ISERROR(MATCH(データ入力!V61,$C38:$J38,0)),IF(ISERROR(MATCH(データ入力!V61,$L38:$S38,0)),"","○"),"◎")</f>
        <v/>
      </c>
      <c r="AR38" s="22" t="str">
        <f>IF(ISERROR(MATCH(データ入力!W61,$C38:$J38,0)),IF(ISERROR(MATCH(データ入力!W61,$L38:$S38,0)),"","○"),"◎")</f>
        <v/>
      </c>
      <c r="AS38" s="22" t="str">
        <f>IF(ISERROR(MATCH(データ入力!X61,$C38:$J38,0)),IF(ISERROR(MATCH(データ入力!X61,$L38:$S38,0)),"","○"),"◎")</f>
        <v/>
      </c>
      <c r="AT38" s="22" t="str">
        <f>IF(ISERROR(MATCH(データ入力!Y61,$C38:$J38,0)),IF(ISERROR(MATCH(データ入力!Y61,$L38:$S38,0)),"","○"),"◎")</f>
        <v/>
      </c>
      <c r="AU38" s="22" t="str">
        <f>IF(ISERROR(MATCH(データ入力!Z61,$C38:$J38,0)),IF(ISERROR(MATCH(データ入力!Z61,$L38:$S38,0)),"","○"),"◎")</f>
        <v/>
      </c>
      <c r="AV38" s="22" t="str">
        <f>IF(ISERROR(MATCH(データ入力!AA61,$C38:$J38,0)),IF(ISERROR(MATCH(データ入力!AA61,$L38:$S38,0)),"","○"),"◎")</f>
        <v/>
      </c>
      <c r="AW38" s="22" t="str">
        <f>IF(ISERROR(MATCH(データ入力!AB61,$C38:$J38,0)),IF(ISERROR(MATCH(データ入力!AB61,$L38:$S38,0)),"","○"),"◎")</f>
        <v/>
      </c>
      <c r="AX38" s="22" t="str">
        <f>IF(ISERROR(MATCH(データ入力!AC61,$C38:$J38,0)),IF(ISERROR(MATCH(データ入力!AC61,$L38:$S38,0)),"","○"),"◎")</f>
        <v/>
      </c>
      <c r="AY38" s="22" t="str">
        <f>IF(ISERROR(MATCH(データ入力!AD61,$C38:$J38,0)),IF(ISERROR(MATCH(データ入力!AD61,$L38:$S38,0)),"","○"),"◎")</f>
        <v/>
      </c>
      <c r="AZ38" s="22" t="str">
        <f>IF(ISERROR(MATCH(データ入力!AE61,$C38:$J38,0)),IF(ISERROR(MATCH(データ入力!AE61,$L38:$S38,0)),"","○"),"◎")</f>
        <v/>
      </c>
      <c r="BA38" s="22" t="str">
        <f>IF(ISERROR(MATCH(データ入力!AF61,$C38:$J38,0)),IF(ISERROR(MATCH(データ入力!AF61,$L38:$S38,0)),"","○"),"◎")</f>
        <v/>
      </c>
      <c r="BB38" s="22" t="str">
        <f>IF(ISERROR(MATCH(データ入力!AG61,$C38:$J38,0)),IF(ISERROR(MATCH(データ入力!AG61,$L38:$S38,0)),"","○"),"◎")</f>
        <v/>
      </c>
      <c r="BC38" s="22" t="str">
        <f>IF(ISERROR(MATCH(データ入力!AH61,$C38:$J38,0)),IF(ISERROR(MATCH(データ入力!AH61,$L38:$S38,0)),"","○"),"◎")</f>
        <v/>
      </c>
      <c r="BD38" s="22" t="str">
        <f>IF(ISERROR(MATCH(データ入力!AI61,$C38:$J38,0)),IF(ISERROR(MATCH(データ入力!AI61,$L38:$S38,0)),"","○"),"◎")</f>
        <v/>
      </c>
      <c r="BE38" s="22" t="str">
        <f>IF(ISERROR(MATCH(データ入力!AJ61,$C38:$J38,0)),IF(ISERROR(MATCH(データ入力!AJ61,$L38:$S38,0)),"","○"),"◎")</f>
        <v/>
      </c>
      <c r="BF38" s="22" t="str">
        <f>IF(ISERROR(MATCH(データ入力!AK61,$C38:$J38,0)),IF(ISERROR(MATCH(データ入力!AK61,$L38:$S38,0)),"","○"),"◎")</f>
        <v/>
      </c>
      <c r="BG38" s="22" t="str">
        <f>IF(ISERROR(MATCH(データ入力!AL61,$C38:$J38,0)),IF(ISERROR(MATCH(データ入力!AL61,$L38:$S38,0)),"","○"),"◎")</f>
        <v/>
      </c>
      <c r="BH38" s="22" t="str">
        <f>IF(ISERROR(MATCH(データ入力!AM61,$C38:$J38,0)),IF(ISERROR(MATCH(データ入力!AM61,$L38:$S38,0)),"","○"),"◎")</f>
        <v/>
      </c>
      <c r="BI38" s="22" t="str">
        <f>IF(ISERROR(MATCH(データ入力!AN61,$C38:$J38,0)),IF(ISERROR(MATCH(データ入力!AN61,$L38:$S38,0)),"","○"),"◎")</f>
        <v/>
      </c>
      <c r="BJ38" s="22" t="str">
        <f>IF(ISERROR(MATCH(データ入力!AO61,$C38:$J38,0)),IF(ISERROR(MATCH(データ入力!AO61,$L38:$S38,0)),"","○"),"◎")</f>
        <v/>
      </c>
      <c r="BK38" s="22" t="str">
        <f>IF(ISERROR(MATCH(データ入力!AP61,$C38:$J38,0)),IF(ISERROR(MATCH(データ入力!AP61,$L38:$S38,0)),"","○"),"◎")</f>
        <v/>
      </c>
      <c r="BL38" s="23" t="str">
        <f>IF(ISERROR(MATCH(データ入力!AQ61,$C38:$J38,0)),IF(ISERROR(MATCH(データ入力!AQ61,$L38:$S38,0)),"","○"),"◎")</f>
        <v/>
      </c>
      <c r="BM38" s="37">
        <f t="shared" si="9"/>
        <v>0</v>
      </c>
      <c r="BO38" s="6">
        <f t="shared" si="12"/>
        <v>3</v>
      </c>
      <c r="BP38" s="6" t="str">
        <f t="shared" si="13"/>
        <v>(3)</v>
      </c>
      <c r="BQ38" s="6" t="str">
        <f t="shared" si="14"/>
        <v>3(3)</v>
      </c>
      <c r="BS38">
        <v>12</v>
      </c>
      <c r="BT38" s="6" t="str">
        <f t="shared" si="11"/>
        <v>12問</v>
      </c>
      <c r="BU38" s="6">
        <f t="shared" si="8"/>
        <v>0</v>
      </c>
    </row>
    <row r="39" spans="1:73" ht="21" hidden="1" customHeight="1" x14ac:dyDescent="0.15">
      <c r="A39" s="78"/>
      <c r="B39" s="46"/>
      <c r="C39" s="87"/>
      <c r="D39" s="88"/>
      <c r="E39" s="88"/>
      <c r="F39" s="88"/>
      <c r="G39" s="88"/>
      <c r="H39" s="88"/>
      <c r="I39" s="88"/>
      <c r="J39" s="89"/>
      <c r="K39" s="51"/>
      <c r="L39" s="87"/>
      <c r="M39" s="88"/>
      <c r="N39" s="88"/>
      <c r="O39" s="88"/>
      <c r="P39" s="88"/>
      <c r="Q39" s="88"/>
      <c r="R39" s="88"/>
      <c r="S39" s="89"/>
      <c r="T39" s="4"/>
      <c r="V39" s="291"/>
      <c r="W39" s="302"/>
      <c r="X39" s="92" t="s">
        <v>29</v>
      </c>
      <c r="Y39" s="27" t="str">
        <f>IF(ISERROR(MATCH(データ入力!D62,$C39:$J39,0)),IF(ISERROR(MATCH(データ入力!D62,$L39:$S39,0)),"","○"),"◎")</f>
        <v/>
      </c>
      <c r="Z39" s="28" t="str">
        <f>IF(ISERROR(MATCH(データ入力!E62,$C39:$J39,0)),IF(ISERROR(MATCH(データ入力!E62,$L39:$S39,0)),"","○"),"◎")</f>
        <v/>
      </c>
      <c r="AA39" s="28" t="str">
        <f>IF(ISERROR(MATCH(データ入力!F62,$C39:$J39,0)),IF(ISERROR(MATCH(データ入力!F62,$L39:$S39,0)),"","○"),"◎")</f>
        <v/>
      </c>
      <c r="AB39" s="28" t="str">
        <f>IF(ISERROR(MATCH(データ入力!G62,$C39:$J39,0)),IF(ISERROR(MATCH(データ入力!G62,$L39:$S39,0)),"","○"),"◎")</f>
        <v/>
      </c>
      <c r="AC39" s="28" t="str">
        <f>IF(ISERROR(MATCH(データ入力!H62,$C39:$J39,0)),IF(ISERROR(MATCH(データ入力!H62,$L39:$S39,0)),"","○"),"◎")</f>
        <v/>
      </c>
      <c r="AD39" s="28" t="str">
        <f>IF(ISERROR(MATCH(データ入力!I62,$C39:$J39,0)),IF(ISERROR(MATCH(データ入力!I62,$L39:$S39,0)),"","○"),"◎")</f>
        <v/>
      </c>
      <c r="AE39" s="28" t="str">
        <f>IF(ISERROR(MATCH(データ入力!J62,$C39:$J39,0)),IF(ISERROR(MATCH(データ入力!J62,$L39:$S39,0)),"","○"),"◎")</f>
        <v/>
      </c>
      <c r="AF39" s="28" t="str">
        <f>IF(ISERROR(MATCH(データ入力!K62,$C39:$J39,0)),IF(ISERROR(MATCH(データ入力!K62,$L39:$S39,0)),"","○"),"◎")</f>
        <v/>
      </c>
      <c r="AG39" s="28" t="str">
        <f>IF(ISERROR(MATCH(データ入力!L62,$C39:$J39,0)),IF(ISERROR(MATCH(データ入力!L62,$L39:$S39,0)),"","○"),"◎")</f>
        <v/>
      </c>
      <c r="AH39" s="28" t="str">
        <f>IF(ISERROR(MATCH(データ入力!M62,$C39:$J39,0)),IF(ISERROR(MATCH(データ入力!M62,$L39:$S39,0)),"","○"),"◎")</f>
        <v/>
      </c>
      <c r="AI39" s="28" t="str">
        <f>IF(ISERROR(MATCH(データ入力!N62,$C39:$J39,0)),IF(ISERROR(MATCH(データ入力!N62,$L39:$S39,0)),"","○"),"◎")</f>
        <v/>
      </c>
      <c r="AJ39" s="28" t="str">
        <f>IF(ISERROR(MATCH(データ入力!O62,$C39:$J39,0)),IF(ISERROR(MATCH(データ入力!O62,$L39:$S39,0)),"","○"),"◎")</f>
        <v/>
      </c>
      <c r="AK39" s="28" t="str">
        <f>IF(ISERROR(MATCH(データ入力!P62,$C39:$J39,0)),IF(ISERROR(MATCH(データ入力!P62,$L39:$S39,0)),"","○"),"◎")</f>
        <v/>
      </c>
      <c r="AL39" s="28" t="str">
        <f>IF(ISERROR(MATCH(データ入力!Q62,$C39:$J39,0)),IF(ISERROR(MATCH(データ入力!Q62,$L39:$S39,0)),"","○"),"◎")</f>
        <v/>
      </c>
      <c r="AM39" s="28" t="str">
        <f>IF(ISERROR(MATCH(データ入力!R62,$C39:$J39,0)),IF(ISERROR(MATCH(データ入力!R62,$L39:$S39,0)),"","○"),"◎")</f>
        <v/>
      </c>
      <c r="AN39" s="28" t="str">
        <f>IF(ISERROR(MATCH(データ入力!S62,$C39:$J39,0)),IF(ISERROR(MATCH(データ入力!S62,$L39:$S39,0)),"","○"),"◎")</f>
        <v/>
      </c>
      <c r="AO39" s="28" t="str">
        <f>IF(ISERROR(MATCH(データ入力!T62,$C39:$J39,0)),IF(ISERROR(MATCH(データ入力!T62,$L39:$S39,0)),"","○"),"◎")</f>
        <v/>
      </c>
      <c r="AP39" s="28" t="str">
        <f>IF(ISERROR(MATCH(データ入力!U62,$C39:$J39,0)),IF(ISERROR(MATCH(データ入力!U62,$L39:$S39,0)),"","○"),"◎")</f>
        <v/>
      </c>
      <c r="AQ39" s="28" t="str">
        <f>IF(ISERROR(MATCH(データ入力!V62,$C39:$J39,0)),IF(ISERROR(MATCH(データ入力!V62,$L39:$S39,0)),"","○"),"◎")</f>
        <v/>
      </c>
      <c r="AR39" s="28" t="str">
        <f>IF(ISERROR(MATCH(データ入力!W62,$C39:$J39,0)),IF(ISERROR(MATCH(データ入力!W62,$L39:$S39,0)),"","○"),"◎")</f>
        <v/>
      </c>
      <c r="AS39" s="28" t="str">
        <f>IF(ISERROR(MATCH(データ入力!X62,$C39:$J39,0)),IF(ISERROR(MATCH(データ入力!X62,$L39:$S39,0)),"","○"),"◎")</f>
        <v/>
      </c>
      <c r="AT39" s="28" t="str">
        <f>IF(ISERROR(MATCH(データ入力!Y62,$C39:$J39,0)),IF(ISERROR(MATCH(データ入力!Y62,$L39:$S39,0)),"","○"),"◎")</f>
        <v/>
      </c>
      <c r="AU39" s="28" t="str">
        <f>IF(ISERROR(MATCH(データ入力!Z62,$C39:$J39,0)),IF(ISERROR(MATCH(データ入力!Z62,$L39:$S39,0)),"","○"),"◎")</f>
        <v/>
      </c>
      <c r="AV39" s="28" t="str">
        <f>IF(ISERROR(MATCH(データ入力!AA62,$C39:$J39,0)),IF(ISERROR(MATCH(データ入力!AA62,$L39:$S39,0)),"","○"),"◎")</f>
        <v/>
      </c>
      <c r="AW39" s="28" t="str">
        <f>IF(ISERROR(MATCH(データ入力!AB62,$C39:$J39,0)),IF(ISERROR(MATCH(データ入力!AB62,$L39:$S39,0)),"","○"),"◎")</f>
        <v/>
      </c>
      <c r="AX39" s="28" t="str">
        <f>IF(ISERROR(MATCH(データ入力!AC62,$C39:$J39,0)),IF(ISERROR(MATCH(データ入力!AC62,$L39:$S39,0)),"","○"),"◎")</f>
        <v/>
      </c>
      <c r="AY39" s="28" t="str">
        <f>IF(ISERROR(MATCH(データ入力!AD62,$C39:$J39,0)),IF(ISERROR(MATCH(データ入力!AD62,$L39:$S39,0)),"","○"),"◎")</f>
        <v/>
      </c>
      <c r="AZ39" s="28" t="str">
        <f>IF(ISERROR(MATCH(データ入力!AE62,$C39:$J39,0)),IF(ISERROR(MATCH(データ入力!AE62,$L39:$S39,0)),"","○"),"◎")</f>
        <v/>
      </c>
      <c r="BA39" s="28" t="str">
        <f>IF(ISERROR(MATCH(データ入力!AF62,$C39:$J39,0)),IF(ISERROR(MATCH(データ入力!AF62,$L39:$S39,0)),"","○"),"◎")</f>
        <v/>
      </c>
      <c r="BB39" s="28" t="str">
        <f>IF(ISERROR(MATCH(データ入力!AG62,$C39:$J39,0)),IF(ISERROR(MATCH(データ入力!AG62,$L39:$S39,0)),"","○"),"◎")</f>
        <v/>
      </c>
      <c r="BC39" s="28" t="str">
        <f>IF(ISERROR(MATCH(データ入力!AH62,$C39:$J39,0)),IF(ISERROR(MATCH(データ入力!AH62,$L39:$S39,0)),"","○"),"◎")</f>
        <v/>
      </c>
      <c r="BD39" s="28" t="str">
        <f>IF(ISERROR(MATCH(データ入力!AI62,$C39:$J39,0)),IF(ISERROR(MATCH(データ入力!AI62,$L39:$S39,0)),"","○"),"◎")</f>
        <v/>
      </c>
      <c r="BE39" s="28" t="str">
        <f>IF(ISERROR(MATCH(データ入力!AJ62,$C39:$J39,0)),IF(ISERROR(MATCH(データ入力!AJ62,$L39:$S39,0)),"","○"),"◎")</f>
        <v/>
      </c>
      <c r="BF39" s="28" t="str">
        <f>IF(ISERROR(MATCH(データ入力!AK62,$C39:$J39,0)),IF(ISERROR(MATCH(データ入力!AK62,$L39:$S39,0)),"","○"),"◎")</f>
        <v/>
      </c>
      <c r="BG39" s="28" t="str">
        <f>IF(ISERROR(MATCH(データ入力!AL62,$C39:$J39,0)),IF(ISERROR(MATCH(データ入力!AL62,$L39:$S39,0)),"","○"),"◎")</f>
        <v/>
      </c>
      <c r="BH39" s="28" t="str">
        <f>IF(ISERROR(MATCH(データ入力!AM62,$C39:$J39,0)),IF(ISERROR(MATCH(データ入力!AM62,$L39:$S39,0)),"","○"),"◎")</f>
        <v/>
      </c>
      <c r="BI39" s="28" t="str">
        <f>IF(ISERROR(MATCH(データ入力!AN62,$C39:$J39,0)),IF(ISERROR(MATCH(データ入力!AN62,$L39:$S39,0)),"","○"),"◎")</f>
        <v/>
      </c>
      <c r="BJ39" s="28" t="str">
        <f>IF(ISERROR(MATCH(データ入力!AO62,$C39:$J39,0)),IF(ISERROR(MATCH(データ入力!AO62,$L39:$S39,0)),"","○"),"◎")</f>
        <v/>
      </c>
      <c r="BK39" s="28" t="str">
        <f>IF(ISERROR(MATCH(データ入力!AP62,$C39:$J39,0)),IF(ISERROR(MATCH(データ入力!AP62,$L39:$S39,0)),"","○"),"◎")</f>
        <v/>
      </c>
      <c r="BL39" s="41" t="str">
        <f>IF(ISERROR(MATCH(データ入力!AQ62,$C39:$J39,0)),IF(ISERROR(MATCH(データ入力!AQ62,$L39:$S39,0)),"","○"),"◎")</f>
        <v/>
      </c>
      <c r="BM39" s="40">
        <f t="shared" si="9"/>
        <v>0</v>
      </c>
      <c r="BO39" s="6">
        <f t="shared" si="12"/>
        <v>3</v>
      </c>
      <c r="BP39" s="6" t="str">
        <f t="shared" si="13"/>
        <v>(4)</v>
      </c>
      <c r="BQ39" s="6" t="str">
        <f t="shared" si="14"/>
        <v>3(4)</v>
      </c>
      <c r="BS39">
        <v>13</v>
      </c>
      <c r="BT39" s="6" t="str">
        <f>BS39&amp;"問"</f>
        <v>13問</v>
      </c>
      <c r="BU39" s="6">
        <f t="shared" si="8"/>
        <v>0</v>
      </c>
    </row>
    <row r="40" spans="1:73" ht="21" hidden="1" customHeight="1" x14ac:dyDescent="0.15">
      <c r="A40" s="45"/>
      <c r="B40" s="46"/>
      <c r="C40" s="79"/>
      <c r="D40" s="80"/>
      <c r="E40" s="80"/>
      <c r="F40" s="80"/>
      <c r="G40" s="80"/>
      <c r="H40" s="80"/>
      <c r="I40" s="80"/>
      <c r="J40" s="81"/>
      <c r="K40" s="51"/>
      <c r="L40" s="79"/>
      <c r="M40" s="80"/>
      <c r="N40" s="80"/>
      <c r="O40" s="80"/>
      <c r="P40" s="80"/>
      <c r="Q40" s="80"/>
      <c r="R40" s="80"/>
      <c r="S40" s="81"/>
      <c r="T40" s="4"/>
      <c r="V40" s="291"/>
      <c r="W40" s="300">
        <v>4</v>
      </c>
      <c r="X40" s="90" t="s">
        <v>24</v>
      </c>
      <c r="Y40" s="24" t="str">
        <f>IF(ISERROR(MATCH(データ入力!D63,$C40:$J40,0)),IF(ISERROR(MATCH(データ入力!D63,$L40:$S40,0)),"","○"),"◎")</f>
        <v/>
      </c>
      <c r="Z40" s="25" t="str">
        <f>IF(ISERROR(MATCH(データ入力!E63,$C40:$J40,0)),IF(ISERROR(MATCH(データ入力!E63,$L40:$S40,0)),"","○"),"◎")</f>
        <v/>
      </c>
      <c r="AA40" s="25" t="str">
        <f>IF(ISERROR(MATCH(データ入力!F63,$C40:$J40,0)),IF(ISERROR(MATCH(データ入力!F63,$L40:$S40,0)),"","○"),"◎")</f>
        <v/>
      </c>
      <c r="AB40" s="25" t="str">
        <f>IF(ISERROR(MATCH(データ入力!G63,$C40:$J40,0)),IF(ISERROR(MATCH(データ入力!G63,$L40:$S40,0)),"","○"),"◎")</f>
        <v/>
      </c>
      <c r="AC40" s="25" t="str">
        <f>IF(ISERROR(MATCH(データ入力!H63,$C40:$J40,0)),IF(ISERROR(MATCH(データ入力!H63,$L40:$S40,0)),"","○"),"◎")</f>
        <v/>
      </c>
      <c r="AD40" s="25" t="str">
        <f>IF(ISERROR(MATCH(データ入力!I63,$C40:$J40,0)),IF(ISERROR(MATCH(データ入力!I63,$L40:$S40,0)),"","○"),"◎")</f>
        <v/>
      </c>
      <c r="AE40" s="25" t="str">
        <f>IF(ISERROR(MATCH(データ入力!J63,$C40:$J40,0)),IF(ISERROR(MATCH(データ入力!J63,$L40:$S40,0)),"","○"),"◎")</f>
        <v/>
      </c>
      <c r="AF40" s="25" t="str">
        <f>IF(ISERROR(MATCH(データ入力!K63,$C40:$J40,0)),IF(ISERROR(MATCH(データ入力!K63,$L40:$S40,0)),"","○"),"◎")</f>
        <v/>
      </c>
      <c r="AG40" s="25" t="str">
        <f>IF(ISERROR(MATCH(データ入力!L63,$C40:$J40,0)),IF(ISERROR(MATCH(データ入力!L63,$L40:$S40,0)),"","○"),"◎")</f>
        <v/>
      </c>
      <c r="AH40" s="25" t="str">
        <f>IF(ISERROR(MATCH(データ入力!M63,$C40:$J40,0)),IF(ISERROR(MATCH(データ入力!M63,$L40:$S40,0)),"","○"),"◎")</f>
        <v/>
      </c>
      <c r="AI40" s="25" t="str">
        <f>IF(ISERROR(MATCH(データ入力!N63,$C40:$J40,0)),IF(ISERROR(MATCH(データ入力!N63,$L40:$S40,0)),"","○"),"◎")</f>
        <v/>
      </c>
      <c r="AJ40" s="25" t="str">
        <f>IF(ISERROR(MATCH(データ入力!O63,$C40:$J40,0)),IF(ISERROR(MATCH(データ入力!O63,$L40:$S40,0)),"","○"),"◎")</f>
        <v/>
      </c>
      <c r="AK40" s="25" t="str">
        <f>IF(ISERROR(MATCH(データ入力!P63,$C40:$J40,0)),IF(ISERROR(MATCH(データ入力!P63,$L40:$S40,0)),"","○"),"◎")</f>
        <v/>
      </c>
      <c r="AL40" s="25" t="str">
        <f>IF(ISERROR(MATCH(データ入力!Q63,$C40:$J40,0)),IF(ISERROR(MATCH(データ入力!Q63,$L40:$S40,0)),"","○"),"◎")</f>
        <v/>
      </c>
      <c r="AM40" s="25" t="str">
        <f>IF(ISERROR(MATCH(データ入力!R63,$C40:$J40,0)),IF(ISERROR(MATCH(データ入力!R63,$L40:$S40,0)),"","○"),"◎")</f>
        <v/>
      </c>
      <c r="AN40" s="25" t="str">
        <f>IF(ISERROR(MATCH(データ入力!S63,$C40:$J40,0)),IF(ISERROR(MATCH(データ入力!S63,$L40:$S40,0)),"","○"),"◎")</f>
        <v/>
      </c>
      <c r="AO40" s="25" t="str">
        <f>IF(ISERROR(MATCH(データ入力!T63,$C40:$J40,0)),IF(ISERROR(MATCH(データ入力!T63,$L40:$S40,0)),"","○"),"◎")</f>
        <v/>
      </c>
      <c r="AP40" s="25" t="str">
        <f>IF(ISERROR(MATCH(データ入力!U63,$C40:$J40,0)),IF(ISERROR(MATCH(データ入力!U63,$L40:$S40,0)),"","○"),"◎")</f>
        <v/>
      </c>
      <c r="AQ40" s="25" t="str">
        <f>IF(ISERROR(MATCH(データ入力!V63,$C40:$J40,0)),IF(ISERROR(MATCH(データ入力!V63,$L40:$S40,0)),"","○"),"◎")</f>
        <v/>
      </c>
      <c r="AR40" s="25" t="str">
        <f>IF(ISERROR(MATCH(データ入力!W63,$C40:$J40,0)),IF(ISERROR(MATCH(データ入力!W63,$L40:$S40,0)),"","○"),"◎")</f>
        <v/>
      </c>
      <c r="AS40" s="25" t="str">
        <f>IF(ISERROR(MATCH(データ入力!X63,$C40:$J40,0)),IF(ISERROR(MATCH(データ入力!X63,$L40:$S40,0)),"","○"),"◎")</f>
        <v/>
      </c>
      <c r="AT40" s="25" t="str">
        <f>IF(ISERROR(MATCH(データ入力!Y63,$C40:$J40,0)),IF(ISERROR(MATCH(データ入力!Y63,$L40:$S40,0)),"","○"),"◎")</f>
        <v/>
      </c>
      <c r="AU40" s="25" t="str">
        <f>IF(ISERROR(MATCH(データ入力!Z63,$C40:$J40,0)),IF(ISERROR(MATCH(データ入力!Z63,$L40:$S40,0)),"","○"),"◎")</f>
        <v/>
      </c>
      <c r="AV40" s="25" t="str">
        <f>IF(ISERROR(MATCH(データ入力!AA63,$C40:$J40,0)),IF(ISERROR(MATCH(データ入力!AA63,$L40:$S40,0)),"","○"),"◎")</f>
        <v/>
      </c>
      <c r="AW40" s="25" t="str">
        <f>IF(ISERROR(MATCH(データ入力!AB63,$C40:$J40,0)),IF(ISERROR(MATCH(データ入力!AB63,$L40:$S40,0)),"","○"),"◎")</f>
        <v/>
      </c>
      <c r="AX40" s="25" t="str">
        <f>IF(ISERROR(MATCH(データ入力!AC63,$C40:$J40,0)),IF(ISERROR(MATCH(データ入力!AC63,$L40:$S40,0)),"","○"),"◎")</f>
        <v/>
      </c>
      <c r="AY40" s="25" t="str">
        <f>IF(ISERROR(MATCH(データ入力!AD63,$C40:$J40,0)),IF(ISERROR(MATCH(データ入力!AD63,$L40:$S40,0)),"","○"),"◎")</f>
        <v/>
      </c>
      <c r="AZ40" s="25" t="str">
        <f>IF(ISERROR(MATCH(データ入力!AE63,$C40:$J40,0)),IF(ISERROR(MATCH(データ入力!AE63,$L40:$S40,0)),"","○"),"◎")</f>
        <v/>
      </c>
      <c r="BA40" s="25" t="str">
        <f>IF(ISERROR(MATCH(データ入力!AF63,$C40:$J40,0)),IF(ISERROR(MATCH(データ入力!AF63,$L40:$S40,0)),"","○"),"◎")</f>
        <v/>
      </c>
      <c r="BB40" s="25" t="str">
        <f>IF(ISERROR(MATCH(データ入力!AG63,$C40:$J40,0)),IF(ISERROR(MATCH(データ入力!AG63,$L40:$S40,0)),"","○"),"◎")</f>
        <v/>
      </c>
      <c r="BC40" s="25" t="str">
        <f>IF(ISERROR(MATCH(データ入力!AH63,$C40:$J40,0)),IF(ISERROR(MATCH(データ入力!AH63,$L40:$S40,0)),"","○"),"◎")</f>
        <v/>
      </c>
      <c r="BD40" s="25" t="str">
        <f>IF(ISERROR(MATCH(データ入力!AI63,$C40:$J40,0)),IF(ISERROR(MATCH(データ入力!AI63,$L40:$S40,0)),"","○"),"◎")</f>
        <v/>
      </c>
      <c r="BE40" s="25" t="str">
        <f>IF(ISERROR(MATCH(データ入力!AJ63,$C40:$J40,0)),IF(ISERROR(MATCH(データ入力!AJ63,$L40:$S40,0)),"","○"),"◎")</f>
        <v/>
      </c>
      <c r="BF40" s="25" t="str">
        <f>IF(ISERROR(MATCH(データ入力!AK63,$C40:$J40,0)),IF(ISERROR(MATCH(データ入力!AK63,$L40:$S40,0)),"","○"),"◎")</f>
        <v/>
      </c>
      <c r="BG40" s="25" t="str">
        <f>IF(ISERROR(MATCH(データ入力!AL63,$C40:$J40,0)),IF(ISERROR(MATCH(データ入力!AL63,$L40:$S40,0)),"","○"),"◎")</f>
        <v/>
      </c>
      <c r="BH40" s="25" t="str">
        <f>IF(ISERROR(MATCH(データ入力!AM63,$C40:$J40,0)),IF(ISERROR(MATCH(データ入力!AM63,$L40:$S40,0)),"","○"),"◎")</f>
        <v/>
      </c>
      <c r="BI40" s="25" t="str">
        <f>IF(ISERROR(MATCH(データ入力!AN63,$C40:$J40,0)),IF(ISERROR(MATCH(データ入力!AN63,$L40:$S40,0)),"","○"),"◎")</f>
        <v/>
      </c>
      <c r="BJ40" s="25" t="str">
        <f>IF(ISERROR(MATCH(データ入力!AO63,$C40:$J40,0)),IF(ISERROR(MATCH(データ入力!AO63,$L40:$S40,0)),"","○"),"◎")</f>
        <v/>
      </c>
      <c r="BK40" s="25" t="str">
        <f>IF(ISERROR(MATCH(データ入力!AP63,$C40:$J40,0)),IF(ISERROR(MATCH(データ入力!AP63,$L40:$S40,0)),"","○"),"◎")</f>
        <v/>
      </c>
      <c r="BL40" s="26" t="str">
        <f>IF(ISERROR(MATCH(データ入力!AQ63,$C40:$J40,0)),IF(ISERROR(MATCH(データ入力!AQ63,$L40:$S40,0)),"","○"),"◎")</f>
        <v/>
      </c>
      <c r="BM40" s="36">
        <f t="shared" si="9"/>
        <v>0</v>
      </c>
      <c r="BO40" s="6">
        <f t="shared" si="12"/>
        <v>4</v>
      </c>
      <c r="BP40" s="6" t="str">
        <f t="shared" si="13"/>
        <v>(1)</v>
      </c>
      <c r="BQ40" s="6" t="str">
        <f t="shared" si="14"/>
        <v>4(1)</v>
      </c>
      <c r="BS40">
        <v>14</v>
      </c>
      <c r="BT40" s="6" t="str">
        <f>BS40&amp;"問"</f>
        <v>14問</v>
      </c>
      <c r="BU40" s="6">
        <f t="shared" si="8"/>
        <v>0</v>
      </c>
    </row>
    <row r="41" spans="1:73" ht="21" hidden="1" customHeight="1" x14ac:dyDescent="0.15">
      <c r="A41" s="47"/>
      <c r="B41" s="46"/>
      <c r="C41" s="53"/>
      <c r="D41" s="54"/>
      <c r="E41" s="54"/>
      <c r="F41" s="54"/>
      <c r="G41" s="54"/>
      <c r="H41" s="54"/>
      <c r="I41" s="54"/>
      <c r="J41" s="55"/>
      <c r="K41" s="51"/>
      <c r="L41" s="53"/>
      <c r="M41" s="54"/>
      <c r="N41" s="54"/>
      <c r="O41" s="54"/>
      <c r="P41" s="54"/>
      <c r="Q41" s="54"/>
      <c r="R41" s="54"/>
      <c r="S41" s="55"/>
      <c r="T41" s="4"/>
      <c r="V41" s="291"/>
      <c r="W41" s="301"/>
      <c r="X41" s="91" t="s">
        <v>21</v>
      </c>
      <c r="Y41" s="21" t="str">
        <f>IF(ISERROR(MATCH(データ入力!D64,$C41:$J41,0)),IF(ISERROR(MATCH(データ入力!D64,$L41:$S41,0)),"","○"),"◎")</f>
        <v/>
      </c>
      <c r="Z41" s="22" t="str">
        <f>IF(ISERROR(MATCH(データ入力!E64,$C41:$J41,0)),IF(ISERROR(MATCH(データ入力!E64,$L41:$S41,0)),"","○"),"◎")</f>
        <v/>
      </c>
      <c r="AA41" s="22" t="str">
        <f>IF(ISERROR(MATCH(データ入力!F64,$C41:$J41,0)),IF(ISERROR(MATCH(データ入力!F64,$L41:$S41,0)),"","○"),"◎")</f>
        <v/>
      </c>
      <c r="AB41" s="22" t="str">
        <f>IF(ISERROR(MATCH(データ入力!G64,$C41:$J41,0)),IF(ISERROR(MATCH(データ入力!G64,$L41:$S41,0)),"","○"),"◎")</f>
        <v/>
      </c>
      <c r="AC41" s="22" t="str">
        <f>IF(ISERROR(MATCH(データ入力!H64,$C41:$J41,0)),IF(ISERROR(MATCH(データ入力!H64,$L41:$S41,0)),"","○"),"◎")</f>
        <v/>
      </c>
      <c r="AD41" s="22" t="str">
        <f>IF(ISERROR(MATCH(データ入力!I64,$C41:$J41,0)),IF(ISERROR(MATCH(データ入力!I64,$L41:$S41,0)),"","○"),"◎")</f>
        <v/>
      </c>
      <c r="AE41" s="22" t="str">
        <f>IF(ISERROR(MATCH(データ入力!J64,$C41:$J41,0)),IF(ISERROR(MATCH(データ入力!J64,$L41:$S41,0)),"","○"),"◎")</f>
        <v/>
      </c>
      <c r="AF41" s="22" t="str">
        <f>IF(ISERROR(MATCH(データ入力!K64,$C41:$J41,0)),IF(ISERROR(MATCH(データ入力!K64,$L41:$S41,0)),"","○"),"◎")</f>
        <v/>
      </c>
      <c r="AG41" s="22" t="str">
        <f>IF(ISERROR(MATCH(データ入力!L64,$C41:$J41,0)),IF(ISERROR(MATCH(データ入力!L64,$L41:$S41,0)),"","○"),"◎")</f>
        <v/>
      </c>
      <c r="AH41" s="22" t="str">
        <f>IF(ISERROR(MATCH(データ入力!M64,$C41:$J41,0)),IF(ISERROR(MATCH(データ入力!M64,$L41:$S41,0)),"","○"),"◎")</f>
        <v/>
      </c>
      <c r="AI41" s="22" t="str">
        <f>IF(ISERROR(MATCH(データ入力!N64,$C41:$J41,0)),IF(ISERROR(MATCH(データ入力!N64,$L41:$S41,0)),"","○"),"◎")</f>
        <v/>
      </c>
      <c r="AJ41" s="22" t="str">
        <f>IF(ISERROR(MATCH(データ入力!O64,$C41:$J41,0)),IF(ISERROR(MATCH(データ入力!O64,$L41:$S41,0)),"","○"),"◎")</f>
        <v/>
      </c>
      <c r="AK41" s="22" t="str">
        <f>IF(ISERROR(MATCH(データ入力!P64,$C41:$J41,0)),IF(ISERROR(MATCH(データ入力!P64,$L41:$S41,0)),"","○"),"◎")</f>
        <v/>
      </c>
      <c r="AL41" s="22" t="str">
        <f>IF(ISERROR(MATCH(データ入力!Q64,$C41:$J41,0)),IF(ISERROR(MATCH(データ入力!Q64,$L41:$S41,0)),"","○"),"◎")</f>
        <v/>
      </c>
      <c r="AM41" s="22" t="str">
        <f>IF(ISERROR(MATCH(データ入力!R64,$C41:$J41,0)),IF(ISERROR(MATCH(データ入力!R64,$L41:$S41,0)),"","○"),"◎")</f>
        <v/>
      </c>
      <c r="AN41" s="22" t="str">
        <f>IF(ISERROR(MATCH(データ入力!S64,$C41:$J41,0)),IF(ISERROR(MATCH(データ入力!S64,$L41:$S41,0)),"","○"),"◎")</f>
        <v/>
      </c>
      <c r="AO41" s="22" t="str">
        <f>IF(ISERROR(MATCH(データ入力!T64,$C41:$J41,0)),IF(ISERROR(MATCH(データ入力!T64,$L41:$S41,0)),"","○"),"◎")</f>
        <v/>
      </c>
      <c r="AP41" s="22" t="str">
        <f>IF(ISERROR(MATCH(データ入力!U64,$C41:$J41,0)),IF(ISERROR(MATCH(データ入力!U64,$L41:$S41,0)),"","○"),"◎")</f>
        <v/>
      </c>
      <c r="AQ41" s="22" t="str">
        <f>IF(ISERROR(MATCH(データ入力!V64,$C41:$J41,0)),IF(ISERROR(MATCH(データ入力!V64,$L41:$S41,0)),"","○"),"◎")</f>
        <v/>
      </c>
      <c r="AR41" s="22" t="str">
        <f>IF(ISERROR(MATCH(データ入力!W64,$C41:$J41,0)),IF(ISERROR(MATCH(データ入力!W64,$L41:$S41,0)),"","○"),"◎")</f>
        <v/>
      </c>
      <c r="AS41" s="22" t="str">
        <f>IF(ISERROR(MATCH(データ入力!X64,$C41:$J41,0)),IF(ISERROR(MATCH(データ入力!X64,$L41:$S41,0)),"","○"),"◎")</f>
        <v/>
      </c>
      <c r="AT41" s="22" t="str">
        <f>IF(ISERROR(MATCH(データ入力!Y64,$C41:$J41,0)),IF(ISERROR(MATCH(データ入力!Y64,$L41:$S41,0)),"","○"),"◎")</f>
        <v/>
      </c>
      <c r="AU41" s="22" t="str">
        <f>IF(ISERROR(MATCH(データ入力!Z64,$C41:$J41,0)),IF(ISERROR(MATCH(データ入力!Z64,$L41:$S41,0)),"","○"),"◎")</f>
        <v/>
      </c>
      <c r="AV41" s="22" t="str">
        <f>IF(ISERROR(MATCH(データ入力!AA64,$C41:$J41,0)),IF(ISERROR(MATCH(データ入力!AA64,$L41:$S41,0)),"","○"),"◎")</f>
        <v/>
      </c>
      <c r="AW41" s="22" t="str">
        <f>IF(ISERROR(MATCH(データ入力!AB64,$C41:$J41,0)),IF(ISERROR(MATCH(データ入力!AB64,$L41:$S41,0)),"","○"),"◎")</f>
        <v/>
      </c>
      <c r="AX41" s="22" t="str">
        <f>IF(ISERROR(MATCH(データ入力!AC64,$C41:$J41,0)),IF(ISERROR(MATCH(データ入力!AC64,$L41:$S41,0)),"","○"),"◎")</f>
        <v/>
      </c>
      <c r="AY41" s="22" t="str">
        <f>IF(ISERROR(MATCH(データ入力!AD64,$C41:$J41,0)),IF(ISERROR(MATCH(データ入力!AD64,$L41:$S41,0)),"","○"),"◎")</f>
        <v/>
      </c>
      <c r="AZ41" s="22" t="str">
        <f>IF(ISERROR(MATCH(データ入力!AE64,$C41:$J41,0)),IF(ISERROR(MATCH(データ入力!AE64,$L41:$S41,0)),"","○"),"◎")</f>
        <v/>
      </c>
      <c r="BA41" s="22" t="str">
        <f>IF(ISERROR(MATCH(データ入力!AF64,$C41:$J41,0)),IF(ISERROR(MATCH(データ入力!AF64,$L41:$S41,0)),"","○"),"◎")</f>
        <v/>
      </c>
      <c r="BB41" s="22" t="str">
        <f>IF(ISERROR(MATCH(データ入力!AG64,$C41:$J41,0)),IF(ISERROR(MATCH(データ入力!AG64,$L41:$S41,0)),"","○"),"◎")</f>
        <v/>
      </c>
      <c r="BC41" s="22" t="str">
        <f>IF(ISERROR(MATCH(データ入力!AH64,$C41:$J41,0)),IF(ISERROR(MATCH(データ入力!AH64,$L41:$S41,0)),"","○"),"◎")</f>
        <v/>
      </c>
      <c r="BD41" s="22" t="str">
        <f>IF(ISERROR(MATCH(データ入力!AI64,$C41:$J41,0)),IF(ISERROR(MATCH(データ入力!AI64,$L41:$S41,0)),"","○"),"◎")</f>
        <v/>
      </c>
      <c r="BE41" s="22" t="str">
        <f>IF(ISERROR(MATCH(データ入力!AJ64,$C41:$J41,0)),IF(ISERROR(MATCH(データ入力!AJ64,$L41:$S41,0)),"","○"),"◎")</f>
        <v/>
      </c>
      <c r="BF41" s="22" t="str">
        <f>IF(ISERROR(MATCH(データ入力!AK64,$C41:$J41,0)),IF(ISERROR(MATCH(データ入力!AK64,$L41:$S41,0)),"","○"),"◎")</f>
        <v/>
      </c>
      <c r="BG41" s="22" t="str">
        <f>IF(ISERROR(MATCH(データ入力!AL64,$C41:$J41,0)),IF(ISERROR(MATCH(データ入力!AL64,$L41:$S41,0)),"","○"),"◎")</f>
        <v/>
      </c>
      <c r="BH41" s="22" t="str">
        <f>IF(ISERROR(MATCH(データ入力!AM64,$C41:$J41,0)),IF(ISERROR(MATCH(データ入力!AM64,$L41:$S41,0)),"","○"),"◎")</f>
        <v/>
      </c>
      <c r="BI41" s="22" t="str">
        <f>IF(ISERROR(MATCH(データ入力!AN64,$C41:$J41,0)),IF(ISERROR(MATCH(データ入力!AN64,$L41:$S41,0)),"","○"),"◎")</f>
        <v/>
      </c>
      <c r="BJ41" s="22" t="str">
        <f>IF(ISERROR(MATCH(データ入力!AO64,$C41:$J41,0)),IF(ISERROR(MATCH(データ入力!AO64,$L41:$S41,0)),"","○"),"◎")</f>
        <v/>
      </c>
      <c r="BK41" s="22" t="str">
        <f>IF(ISERROR(MATCH(データ入力!AP64,$C41:$J41,0)),IF(ISERROR(MATCH(データ入力!AP64,$L41:$S41,0)),"","○"),"◎")</f>
        <v/>
      </c>
      <c r="BL41" s="23" t="str">
        <f>IF(ISERROR(MATCH(データ入力!AQ64,$C41:$J41,0)),IF(ISERROR(MATCH(データ入力!AQ64,$L41:$S41,0)),"","○"),"◎")</f>
        <v/>
      </c>
      <c r="BM41" s="37">
        <f t="shared" si="9"/>
        <v>0</v>
      </c>
      <c r="BO41" s="6">
        <f t="shared" ref="BO41:BO43" si="15">IF(W41="",BO40,W41)</f>
        <v>4</v>
      </c>
      <c r="BP41" s="6" t="str">
        <f t="shared" ref="BP41:BP43" si="16">IF(X41="","",X41)</f>
        <v>(2)</v>
      </c>
      <c r="BQ41" s="6" t="str">
        <f t="shared" ref="BQ41:BQ43" si="17">BO41&amp;BP41</f>
        <v>4(2)</v>
      </c>
      <c r="BS41">
        <v>15</v>
      </c>
      <c r="BT41" s="6" t="str">
        <f>BS41&amp;"問"</f>
        <v>15問</v>
      </c>
      <c r="BU41" s="6">
        <f t="shared" si="8"/>
        <v>0</v>
      </c>
    </row>
    <row r="42" spans="1:73" ht="21" hidden="1" customHeight="1" x14ac:dyDescent="0.15">
      <c r="A42" s="47"/>
      <c r="B42" s="46"/>
      <c r="C42" s="53"/>
      <c r="D42" s="54"/>
      <c r="E42" s="54"/>
      <c r="F42" s="54"/>
      <c r="G42" s="54"/>
      <c r="H42" s="54"/>
      <c r="I42" s="54"/>
      <c r="J42" s="55"/>
      <c r="K42" s="51"/>
      <c r="L42" s="53"/>
      <c r="M42" s="54"/>
      <c r="N42" s="54"/>
      <c r="O42" s="54"/>
      <c r="P42" s="54"/>
      <c r="Q42" s="54"/>
      <c r="R42" s="54"/>
      <c r="S42" s="55"/>
      <c r="T42" s="4"/>
      <c r="V42" s="291"/>
      <c r="W42" s="301"/>
      <c r="X42" s="91" t="s">
        <v>22</v>
      </c>
      <c r="Y42" s="21" t="str">
        <f>IF(ISERROR(MATCH(データ入力!D65,$C42:$J42,0)),IF(ISERROR(MATCH(データ入力!D65,$L42:$S42,0)),"","○"),"◎")</f>
        <v/>
      </c>
      <c r="Z42" s="22" t="str">
        <f>IF(ISERROR(MATCH(データ入力!E65,$C42:$J42,0)),IF(ISERROR(MATCH(データ入力!E65,$L42:$S42,0)),"","○"),"◎")</f>
        <v/>
      </c>
      <c r="AA42" s="22" t="str">
        <f>IF(ISERROR(MATCH(データ入力!F65,$C42:$J42,0)),IF(ISERROR(MATCH(データ入力!F65,$L42:$S42,0)),"","○"),"◎")</f>
        <v/>
      </c>
      <c r="AB42" s="22" t="str">
        <f>IF(ISERROR(MATCH(データ入力!G65,$C42:$J42,0)),IF(ISERROR(MATCH(データ入力!G65,$L42:$S42,0)),"","○"),"◎")</f>
        <v/>
      </c>
      <c r="AC42" s="22" t="str">
        <f>IF(ISERROR(MATCH(データ入力!H65,$C42:$J42,0)),IF(ISERROR(MATCH(データ入力!H65,$L42:$S42,0)),"","○"),"◎")</f>
        <v/>
      </c>
      <c r="AD42" s="22" t="str">
        <f>IF(ISERROR(MATCH(データ入力!I65,$C42:$J42,0)),IF(ISERROR(MATCH(データ入力!I65,$L42:$S42,0)),"","○"),"◎")</f>
        <v/>
      </c>
      <c r="AE42" s="22" t="str">
        <f>IF(ISERROR(MATCH(データ入力!J65,$C42:$J42,0)),IF(ISERROR(MATCH(データ入力!J65,$L42:$S42,0)),"","○"),"◎")</f>
        <v/>
      </c>
      <c r="AF42" s="22" t="str">
        <f>IF(ISERROR(MATCH(データ入力!K65,$C42:$J42,0)),IF(ISERROR(MATCH(データ入力!K65,$L42:$S42,0)),"","○"),"◎")</f>
        <v/>
      </c>
      <c r="AG42" s="22" t="str">
        <f>IF(ISERROR(MATCH(データ入力!L65,$C42:$J42,0)),IF(ISERROR(MATCH(データ入力!L65,$L42:$S42,0)),"","○"),"◎")</f>
        <v/>
      </c>
      <c r="AH42" s="22" t="str">
        <f>IF(ISERROR(MATCH(データ入力!M65,$C42:$J42,0)),IF(ISERROR(MATCH(データ入力!M65,$L42:$S42,0)),"","○"),"◎")</f>
        <v/>
      </c>
      <c r="AI42" s="22" t="str">
        <f>IF(ISERROR(MATCH(データ入力!N65,$C42:$J42,0)),IF(ISERROR(MATCH(データ入力!N65,$L42:$S42,0)),"","○"),"◎")</f>
        <v/>
      </c>
      <c r="AJ42" s="22" t="str">
        <f>IF(ISERROR(MATCH(データ入力!O65,$C42:$J42,0)),IF(ISERROR(MATCH(データ入力!O65,$L42:$S42,0)),"","○"),"◎")</f>
        <v/>
      </c>
      <c r="AK42" s="22" t="str">
        <f>IF(ISERROR(MATCH(データ入力!P65,$C42:$J42,0)),IF(ISERROR(MATCH(データ入力!P65,$L42:$S42,0)),"","○"),"◎")</f>
        <v/>
      </c>
      <c r="AL42" s="22" t="str">
        <f>IF(ISERROR(MATCH(データ入力!Q65,$C42:$J42,0)),IF(ISERROR(MATCH(データ入力!Q65,$L42:$S42,0)),"","○"),"◎")</f>
        <v/>
      </c>
      <c r="AM42" s="22" t="str">
        <f>IF(ISERROR(MATCH(データ入力!R65,$C42:$J42,0)),IF(ISERROR(MATCH(データ入力!R65,$L42:$S42,0)),"","○"),"◎")</f>
        <v/>
      </c>
      <c r="AN42" s="22" t="str">
        <f>IF(ISERROR(MATCH(データ入力!S65,$C42:$J42,0)),IF(ISERROR(MATCH(データ入力!S65,$L42:$S42,0)),"","○"),"◎")</f>
        <v/>
      </c>
      <c r="AO42" s="22" t="str">
        <f>IF(ISERROR(MATCH(データ入力!T65,$C42:$J42,0)),IF(ISERROR(MATCH(データ入力!T65,$L42:$S42,0)),"","○"),"◎")</f>
        <v/>
      </c>
      <c r="AP42" s="22" t="str">
        <f>IF(ISERROR(MATCH(データ入力!U65,$C42:$J42,0)),IF(ISERROR(MATCH(データ入力!U65,$L42:$S42,0)),"","○"),"◎")</f>
        <v/>
      </c>
      <c r="AQ42" s="22" t="str">
        <f>IF(ISERROR(MATCH(データ入力!V65,$C42:$J42,0)),IF(ISERROR(MATCH(データ入力!V65,$L42:$S42,0)),"","○"),"◎")</f>
        <v/>
      </c>
      <c r="AR42" s="22" t="str">
        <f>IF(ISERROR(MATCH(データ入力!W65,$C42:$J42,0)),IF(ISERROR(MATCH(データ入力!W65,$L42:$S42,0)),"","○"),"◎")</f>
        <v/>
      </c>
      <c r="AS42" s="22" t="str">
        <f>IF(ISERROR(MATCH(データ入力!X65,$C42:$J42,0)),IF(ISERROR(MATCH(データ入力!X65,$L42:$S42,0)),"","○"),"◎")</f>
        <v/>
      </c>
      <c r="AT42" s="22" t="str">
        <f>IF(ISERROR(MATCH(データ入力!Y65,$C42:$J42,0)),IF(ISERROR(MATCH(データ入力!Y65,$L42:$S42,0)),"","○"),"◎")</f>
        <v/>
      </c>
      <c r="AU42" s="22" t="str">
        <f>IF(ISERROR(MATCH(データ入力!Z65,$C42:$J42,0)),IF(ISERROR(MATCH(データ入力!Z65,$L42:$S42,0)),"","○"),"◎")</f>
        <v/>
      </c>
      <c r="AV42" s="22" t="str">
        <f>IF(ISERROR(MATCH(データ入力!AA65,$C42:$J42,0)),IF(ISERROR(MATCH(データ入力!AA65,$L42:$S42,0)),"","○"),"◎")</f>
        <v/>
      </c>
      <c r="AW42" s="22" t="str">
        <f>IF(ISERROR(MATCH(データ入力!AB65,$C42:$J42,0)),IF(ISERROR(MATCH(データ入力!AB65,$L42:$S42,0)),"","○"),"◎")</f>
        <v/>
      </c>
      <c r="AX42" s="22" t="str">
        <f>IF(ISERROR(MATCH(データ入力!AC65,$C42:$J42,0)),IF(ISERROR(MATCH(データ入力!AC65,$L42:$S42,0)),"","○"),"◎")</f>
        <v/>
      </c>
      <c r="AY42" s="22" t="str">
        <f>IF(ISERROR(MATCH(データ入力!AD65,$C42:$J42,0)),IF(ISERROR(MATCH(データ入力!AD65,$L42:$S42,0)),"","○"),"◎")</f>
        <v/>
      </c>
      <c r="AZ42" s="22" t="str">
        <f>IF(ISERROR(MATCH(データ入力!AE65,$C42:$J42,0)),IF(ISERROR(MATCH(データ入力!AE65,$L42:$S42,0)),"","○"),"◎")</f>
        <v/>
      </c>
      <c r="BA42" s="22" t="str">
        <f>IF(ISERROR(MATCH(データ入力!AF65,$C42:$J42,0)),IF(ISERROR(MATCH(データ入力!AF65,$L42:$S42,0)),"","○"),"◎")</f>
        <v/>
      </c>
      <c r="BB42" s="22" t="str">
        <f>IF(ISERROR(MATCH(データ入力!AG65,$C42:$J42,0)),IF(ISERROR(MATCH(データ入力!AG65,$L42:$S42,0)),"","○"),"◎")</f>
        <v/>
      </c>
      <c r="BC42" s="22" t="str">
        <f>IF(ISERROR(MATCH(データ入力!AH65,$C42:$J42,0)),IF(ISERROR(MATCH(データ入力!AH65,$L42:$S42,0)),"","○"),"◎")</f>
        <v/>
      </c>
      <c r="BD42" s="22" t="str">
        <f>IF(ISERROR(MATCH(データ入力!AI65,$C42:$J42,0)),IF(ISERROR(MATCH(データ入力!AI65,$L42:$S42,0)),"","○"),"◎")</f>
        <v/>
      </c>
      <c r="BE42" s="22" t="str">
        <f>IF(ISERROR(MATCH(データ入力!AJ65,$C42:$J42,0)),IF(ISERROR(MATCH(データ入力!AJ65,$L42:$S42,0)),"","○"),"◎")</f>
        <v/>
      </c>
      <c r="BF42" s="22" t="str">
        <f>IF(ISERROR(MATCH(データ入力!AK65,$C42:$J42,0)),IF(ISERROR(MATCH(データ入力!AK65,$L42:$S42,0)),"","○"),"◎")</f>
        <v/>
      </c>
      <c r="BG42" s="22" t="str">
        <f>IF(ISERROR(MATCH(データ入力!AL65,$C42:$J42,0)),IF(ISERROR(MATCH(データ入力!AL65,$L42:$S42,0)),"","○"),"◎")</f>
        <v/>
      </c>
      <c r="BH42" s="22" t="str">
        <f>IF(ISERROR(MATCH(データ入力!AM65,$C42:$J42,0)),IF(ISERROR(MATCH(データ入力!AM65,$L42:$S42,0)),"","○"),"◎")</f>
        <v/>
      </c>
      <c r="BI42" s="22" t="str">
        <f>IF(ISERROR(MATCH(データ入力!AN65,$C42:$J42,0)),IF(ISERROR(MATCH(データ入力!AN65,$L42:$S42,0)),"","○"),"◎")</f>
        <v/>
      </c>
      <c r="BJ42" s="22" t="str">
        <f>IF(ISERROR(MATCH(データ入力!AO65,$C42:$J42,0)),IF(ISERROR(MATCH(データ入力!AO65,$L42:$S42,0)),"","○"),"◎")</f>
        <v/>
      </c>
      <c r="BK42" s="22" t="str">
        <f>IF(ISERROR(MATCH(データ入力!AP65,$C42:$J42,0)),IF(ISERROR(MATCH(データ入力!AP65,$L42:$S42,0)),"","○"),"◎")</f>
        <v/>
      </c>
      <c r="BL42" s="23" t="str">
        <f>IF(ISERROR(MATCH(データ入力!AQ65,$C42:$J42,0)),IF(ISERROR(MATCH(データ入力!AQ65,$L42:$S42,0)),"","○"),"◎")</f>
        <v/>
      </c>
      <c r="BM42" s="37">
        <f t="shared" si="9"/>
        <v>0</v>
      </c>
      <c r="BO42" s="6">
        <f t="shared" si="15"/>
        <v>4</v>
      </c>
      <c r="BP42" s="6" t="str">
        <f t="shared" si="16"/>
        <v>(3)</v>
      </c>
      <c r="BQ42" s="6" t="str">
        <f t="shared" si="17"/>
        <v>4(3)</v>
      </c>
      <c r="BS42">
        <v>16</v>
      </c>
      <c r="BT42" s="60" t="str">
        <f>BS42&amp;"問"</f>
        <v>16問</v>
      </c>
      <c r="BU42" s="60">
        <f t="shared" si="8"/>
        <v>0</v>
      </c>
    </row>
    <row r="43" spans="1:73" ht="21" hidden="1" customHeight="1" x14ac:dyDescent="0.15">
      <c r="A43" s="48"/>
      <c r="B43" s="59"/>
      <c r="C43" s="43"/>
      <c r="D43" s="44"/>
      <c r="E43" s="44"/>
      <c r="F43" s="44"/>
      <c r="G43" s="44"/>
      <c r="H43" s="44"/>
      <c r="I43" s="44"/>
      <c r="J43" s="52"/>
      <c r="K43" s="59"/>
      <c r="L43" s="43"/>
      <c r="M43" s="44"/>
      <c r="N43" s="44"/>
      <c r="O43" s="44"/>
      <c r="P43" s="44"/>
      <c r="Q43" s="44"/>
      <c r="R43" s="44"/>
      <c r="S43" s="52"/>
      <c r="T43" s="4"/>
      <c r="V43" s="292"/>
      <c r="W43" s="302"/>
      <c r="X43" s="92" t="s">
        <v>29</v>
      </c>
      <c r="Y43" s="27" t="str">
        <f>IF(ISERROR(MATCH(データ入力!D66,$C43:$J43,0)),IF(ISERROR(MATCH(データ入力!D66,$L43:$S43,0)),"","○"),"◎")</f>
        <v/>
      </c>
      <c r="Z43" s="28" t="str">
        <f>IF(ISERROR(MATCH(データ入力!E66,$C43:$J43,0)),IF(ISERROR(MATCH(データ入力!E66,$L43:$S43,0)),"","○"),"◎")</f>
        <v/>
      </c>
      <c r="AA43" s="28" t="str">
        <f>IF(ISERROR(MATCH(データ入力!F66,$C43:$J43,0)),IF(ISERROR(MATCH(データ入力!F66,$L43:$S43,0)),"","○"),"◎")</f>
        <v/>
      </c>
      <c r="AB43" s="28" t="str">
        <f>IF(ISERROR(MATCH(データ入力!G66,$C43:$J43,0)),IF(ISERROR(MATCH(データ入力!G66,$L43:$S43,0)),"","○"),"◎")</f>
        <v/>
      </c>
      <c r="AC43" s="28" t="str">
        <f>IF(ISERROR(MATCH(データ入力!H66,$C43:$J43,0)),IF(ISERROR(MATCH(データ入力!H66,$L43:$S43,0)),"","○"),"◎")</f>
        <v/>
      </c>
      <c r="AD43" s="28" t="str">
        <f>IF(ISERROR(MATCH(データ入力!I66,$C43:$J43,0)),IF(ISERROR(MATCH(データ入力!I66,$L43:$S43,0)),"","○"),"◎")</f>
        <v/>
      </c>
      <c r="AE43" s="28" t="str">
        <f>IF(ISERROR(MATCH(データ入力!J66,$C43:$J43,0)),IF(ISERROR(MATCH(データ入力!J66,$L43:$S43,0)),"","○"),"◎")</f>
        <v/>
      </c>
      <c r="AF43" s="28" t="str">
        <f>IF(ISERROR(MATCH(データ入力!K66,$C43:$J43,0)),IF(ISERROR(MATCH(データ入力!K66,$L43:$S43,0)),"","○"),"◎")</f>
        <v/>
      </c>
      <c r="AG43" s="28" t="str">
        <f>IF(ISERROR(MATCH(データ入力!L66,$C43:$J43,0)),IF(ISERROR(MATCH(データ入力!L66,$L43:$S43,0)),"","○"),"◎")</f>
        <v/>
      </c>
      <c r="AH43" s="28" t="str">
        <f>IF(ISERROR(MATCH(データ入力!M66,$C43:$J43,0)),IF(ISERROR(MATCH(データ入力!M66,$L43:$S43,0)),"","○"),"◎")</f>
        <v/>
      </c>
      <c r="AI43" s="28" t="str">
        <f>IF(ISERROR(MATCH(データ入力!N66,$C43:$J43,0)),IF(ISERROR(MATCH(データ入力!N66,$L43:$S43,0)),"","○"),"◎")</f>
        <v/>
      </c>
      <c r="AJ43" s="28" t="str">
        <f>IF(ISERROR(MATCH(データ入力!O66,$C43:$J43,0)),IF(ISERROR(MATCH(データ入力!O66,$L43:$S43,0)),"","○"),"◎")</f>
        <v/>
      </c>
      <c r="AK43" s="28" t="str">
        <f>IF(ISERROR(MATCH(データ入力!P66,$C43:$J43,0)),IF(ISERROR(MATCH(データ入力!P66,$L43:$S43,0)),"","○"),"◎")</f>
        <v/>
      </c>
      <c r="AL43" s="28" t="str">
        <f>IF(ISERROR(MATCH(データ入力!Q66,$C43:$J43,0)),IF(ISERROR(MATCH(データ入力!Q66,$L43:$S43,0)),"","○"),"◎")</f>
        <v/>
      </c>
      <c r="AM43" s="28" t="str">
        <f>IF(ISERROR(MATCH(データ入力!R66,$C43:$J43,0)),IF(ISERROR(MATCH(データ入力!R66,$L43:$S43,0)),"","○"),"◎")</f>
        <v/>
      </c>
      <c r="AN43" s="28" t="str">
        <f>IF(ISERROR(MATCH(データ入力!S66,$C43:$J43,0)),IF(ISERROR(MATCH(データ入力!S66,$L43:$S43,0)),"","○"),"◎")</f>
        <v/>
      </c>
      <c r="AO43" s="28" t="str">
        <f>IF(ISERROR(MATCH(データ入力!T66,$C43:$J43,0)),IF(ISERROR(MATCH(データ入力!T66,$L43:$S43,0)),"","○"),"◎")</f>
        <v/>
      </c>
      <c r="AP43" s="28" t="str">
        <f>IF(ISERROR(MATCH(データ入力!U66,$C43:$J43,0)),IF(ISERROR(MATCH(データ入力!U66,$L43:$S43,0)),"","○"),"◎")</f>
        <v/>
      </c>
      <c r="AQ43" s="28" t="str">
        <f>IF(ISERROR(MATCH(データ入力!V66,$C43:$J43,0)),IF(ISERROR(MATCH(データ入力!V66,$L43:$S43,0)),"","○"),"◎")</f>
        <v/>
      </c>
      <c r="AR43" s="28" t="str">
        <f>IF(ISERROR(MATCH(データ入力!W66,$C43:$J43,0)),IF(ISERROR(MATCH(データ入力!W66,$L43:$S43,0)),"","○"),"◎")</f>
        <v/>
      </c>
      <c r="AS43" s="28" t="str">
        <f>IF(ISERROR(MATCH(データ入力!X66,$C43:$J43,0)),IF(ISERROR(MATCH(データ入力!X66,$L43:$S43,0)),"","○"),"◎")</f>
        <v/>
      </c>
      <c r="AT43" s="28" t="str">
        <f>IF(ISERROR(MATCH(データ入力!Y66,$C43:$J43,0)),IF(ISERROR(MATCH(データ入力!Y66,$L43:$S43,0)),"","○"),"◎")</f>
        <v/>
      </c>
      <c r="AU43" s="28" t="str">
        <f>IF(ISERROR(MATCH(データ入力!Z66,$C43:$J43,0)),IF(ISERROR(MATCH(データ入力!Z66,$L43:$S43,0)),"","○"),"◎")</f>
        <v/>
      </c>
      <c r="AV43" s="28" t="str">
        <f>IF(ISERROR(MATCH(データ入力!AA66,$C43:$J43,0)),IF(ISERROR(MATCH(データ入力!AA66,$L43:$S43,0)),"","○"),"◎")</f>
        <v/>
      </c>
      <c r="AW43" s="28" t="str">
        <f>IF(ISERROR(MATCH(データ入力!AB66,$C43:$J43,0)),IF(ISERROR(MATCH(データ入力!AB66,$L43:$S43,0)),"","○"),"◎")</f>
        <v/>
      </c>
      <c r="AX43" s="28" t="str">
        <f>IF(ISERROR(MATCH(データ入力!AC66,$C43:$J43,0)),IF(ISERROR(MATCH(データ入力!AC66,$L43:$S43,0)),"","○"),"◎")</f>
        <v/>
      </c>
      <c r="AY43" s="28" t="str">
        <f>IF(ISERROR(MATCH(データ入力!AD66,$C43:$J43,0)),IF(ISERROR(MATCH(データ入力!AD66,$L43:$S43,0)),"","○"),"◎")</f>
        <v/>
      </c>
      <c r="AZ43" s="28" t="str">
        <f>IF(ISERROR(MATCH(データ入力!AE66,$C43:$J43,0)),IF(ISERROR(MATCH(データ入力!AE66,$L43:$S43,0)),"","○"),"◎")</f>
        <v/>
      </c>
      <c r="BA43" s="28" t="str">
        <f>IF(ISERROR(MATCH(データ入力!AF66,$C43:$J43,0)),IF(ISERROR(MATCH(データ入力!AF66,$L43:$S43,0)),"","○"),"◎")</f>
        <v/>
      </c>
      <c r="BB43" s="28" t="str">
        <f>IF(ISERROR(MATCH(データ入力!AG66,$C43:$J43,0)),IF(ISERROR(MATCH(データ入力!AG66,$L43:$S43,0)),"","○"),"◎")</f>
        <v/>
      </c>
      <c r="BC43" s="28" t="str">
        <f>IF(ISERROR(MATCH(データ入力!AH66,$C43:$J43,0)),IF(ISERROR(MATCH(データ入力!AH66,$L43:$S43,0)),"","○"),"◎")</f>
        <v/>
      </c>
      <c r="BD43" s="28" t="str">
        <f>IF(ISERROR(MATCH(データ入力!AI66,$C43:$J43,0)),IF(ISERROR(MATCH(データ入力!AI66,$L43:$S43,0)),"","○"),"◎")</f>
        <v/>
      </c>
      <c r="BE43" s="28" t="str">
        <f>IF(ISERROR(MATCH(データ入力!AJ66,$C43:$J43,0)),IF(ISERROR(MATCH(データ入力!AJ66,$L43:$S43,0)),"","○"),"◎")</f>
        <v/>
      </c>
      <c r="BF43" s="28" t="str">
        <f>IF(ISERROR(MATCH(データ入力!AK66,$C43:$J43,0)),IF(ISERROR(MATCH(データ入力!AK66,$L43:$S43,0)),"","○"),"◎")</f>
        <v/>
      </c>
      <c r="BG43" s="28" t="str">
        <f>IF(ISERROR(MATCH(データ入力!AL66,$C43:$J43,0)),IF(ISERROR(MATCH(データ入力!AL66,$L43:$S43,0)),"","○"),"◎")</f>
        <v/>
      </c>
      <c r="BH43" s="28" t="str">
        <f>IF(ISERROR(MATCH(データ入力!AM66,$C43:$J43,0)),IF(ISERROR(MATCH(データ入力!AM66,$L43:$S43,0)),"","○"),"◎")</f>
        <v/>
      </c>
      <c r="BI43" s="28" t="str">
        <f>IF(ISERROR(MATCH(データ入力!AN66,$C43:$J43,0)),IF(ISERROR(MATCH(データ入力!AN66,$L43:$S43,0)),"","○"),"◎")</f>
        <v/>
      </c>
      <c r="BJ43" s="28" t="str">
        <f>IF(ISERROR(MATCH(データ入力!AO66,$C43:$J43,0)),IF(ISERROR(MATCH(データ入力!AO66,$L43:$S43,0)),"","○"),"◎")</f>
        <v/>
      </c>
      <c r="BK43" s="28" t="str">
        <f>IF(ISERROR(MATCH(データ入力!AP66,$C43:$J43,0)),IF(ISERROR(MATCH(データ入力!AP66,$L43:$S43,0)),"","○"),"◎")</f>
        <v/>
      </c>
      <c r="BL43" s="41" t="str">
        <f>IF(ISERROR(MATCH(データ入力!AQ66,$C43:$J43,0)),IF(ISERROR(MATCH(データ入力!AQ66,$L43:$S43,0)),"","○"),"◎")</f>
        <v/>
      </c>
      <c r="BM43" s="40">
        <f t="shared" si="9"/>
        <v>0</v>
      </c>
      <c r="BO43" s="6">
        <f t="shared" si="15"/>
        <v>4</v>
      </c>
      <c r="BP43" s="6" t="str">
        <f t="shared" si="16"/>
        <v>(4)</v>
      </c>
      <c r="BQ43" s="6" t="str">
        <f t="shared" si="17"/>
        <v>4(4)</v>
      </c>
      <c r="BS43">
        <v>17</v>
      </c>
      <c r="BT43" s="15" t="str">
        <f>BS43&amp;"問"</f>
        <v>17問</v>
      </c>
      <c r="BU43" s="15">
        <f t="shared" si="8"/>
        <v>0</v>
      </c>
    </row>
    <row r="44" spans="1:73" ht="8.25" hidden="1" customHeight="1" x14ac:dyDescent="0.15">
      <c r="A44" s="46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V44" s="29"/>
      <c r="W44" s="33"/>
      <c r="X44" s="34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</row>
    <row r="45" spans="1:73" ht="21.75" hidden="1" customHeight="1" x14ac:dyDescent="0.15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V45" s="317" t="s">
        <v>5</v>
      </c>
      <c r="W45" s="318"/>
      <c r="X45" s="319"/>
      <c r="Y45" s="15">
        <f t="shared" ref="Y45:BL45" si="18">COUNTIF(Y27:Y43,"◎")+COUNTIF(Y27:Y43,"○")</f>
        <v>0</v>
      </c>
      <c r="Z45" s="15">
        <f t="shared" si="18"/>
        <v>0</v>
      </c>
      <c r="AA45" s="15">
        <f t="shared" si="18"/>
        <v>0</v>
      </c>
      <c r="AB45" s="15">
        <f t="shared" si="18"/>
        <v>0</v>
      </c>
      <c r="AC45" s="15">
        <f t="shared" si="18"/>
        <v>0</v>
      </c>
      <c r="AD45" s="15">
        <f t="shared" si="18"/>
        <v>0</v>
      </c>
      <c r="AE45" s="15">
        <f t="shared" si="18"/>
        <v>0</v>
      </c>
      <c r="AF45" s="15">
        <f t="shared" si="18"/>
        <v>0</v>
      </c>
      <c r="AG45" s="15">
        <f t="shared" si="18"/>
        <v>0</v>
      </c>
      <c r="AH45" s="15">
        <f t="shared" si="18"/>
        <v>0</v>
      </c>
      <c r="AI45" s="15">
        <f t="shared" si="18"/>
        <v>0</v>
      </c>
      <c r="AJ45" s="15">
        <f t="shared" si="18"/>
        <v>0</v>
      </c>
      <c r="AK45" s="15">
        <f t="shared" si="18"/>
        <v>0</v>
      </c>
      <c r="AL45" s="15">
        <f t="shared" si="18"/>
        <v>0</v>
      </c>
      <c r="AM45" s="15">
        <f t="shared" si="18"/>
        <v>0</v>
      </c>
      <c r="AN45" s="15">
        <f t="shared" si="18"/>
        <v>0</v>
      </c>
      <c r="AO45" s="15">
        <f t="shared" si="18"/>
        <v>0</v>
      </c>
      <c r="AP45" s="15">
        <f t="shared" si="18"/>
        <v>0</v>
      </c>
      <c r="AQ45" s="15">
        <f t="shared" si="18"/>
        <v>0</v>
      </c>
      <c r="AR45" s="15">
        <f t="shared" si="18"/>
        <v>0</v>
      </c>
      <c r="AS45" s="15">
        <f t="shared" si="18"/>
        <v>0</v>
      </c>
      <c r="AT45" s="15">
        <f t="shared" si="18"/>
        <v>0</v>
      </c>
      <c r="AU45" s="15">
        <f t="shared" si="18"/>
        <v>0</v>
      </c>
      <c r="AV45" s="15">
        <f t="shared" si="18"/>
        <v>0</v>
      </c>
      <c r="AW45" s="15">
        <f t="shared" si="18"/>
        <v>0</v>
      </c>
      <c r="AX45" s="15">
        <f t="shared" si="18"/>
        <v>0</v>
      </c>
      <c r="AY45" s="15">
        <f t="shared" si="18"/>
        <v>0</v>
      </c>
      <c r="AZ45" s="15">
        <f t="shared" si="18"/>
        <v>0</v>
      </c>
      <c r="BA45" s="15">
        <f t="shared" si="18"/>
        <v>0</v>
      </c>
      <c r="BB45" s="15">
        <f t="shared" si="18"/>
        <v>0</v>
      </c>
      <c r="BC45" s="15">
        <f t="shared" si="18"/>
        <v>0</v>
      </c>
      <c r="BD45" s="15">
        <f t="shared" si="18"/>
        <v>0</v>
      </c>
      <c r="BE45" s="15">
        <f t="shared" si="18"/>
        <v>0</v>
      </c>
      <c r="BF45" s="15">
        <f t="shared" si="18"/>
        <v>0</v>
      </c>
      <c r="BG45" s="15">
        <f t="shared" si="18"/>
        <v>0</v>
      </c>
      <c r="BH45" s="15">
        <f t="shared" si="18"/>
        <v>0</v>
      </c>
      <c r="BI45" s="15">
        <f t="shared" si="18"/>
        <v>0</v>
      </c>
      <c r="BJ45" s="15">
        <f t="shared" si="18"/>
        <v>0</v>
      </c>
      <c r="BK45" s="15">
        <f t="shared" si="18"/>
        <v>0</v>
      </c>
      <c r="BL45" s="15">
        <f t="shared" si="18"/>
        <v>0</v>
      </c>
    </row>
    <row r="46" spans="1:73" hidden="1" x14ac:dyDescent="0.15">
      <c r="V46" s="11"/>
      <c r="W46" s="35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</row>
    <row r="47" spans="1:73" x14ac:dyDescent="0.15">
      <c r="V47" s="11"/>
      <c r="W47" s="35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</row>
    <row r="48" spans="1:73" x14ac:dyDescent="0.15">
      <c r="V48" s="11"/>
      <c r="W48" s="35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Q48" s="1" t="s">
        <v>60</v>
      </c>
    </row>
    <row r="49" spans="22:69" x14ac:dyDescent="0.15">
      <c r="V49" s="11"/>
      <c r="W49" s="35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Q49" t="s">
        <v>64</v>
      </c>
    </row>
    <row r="50" spans="22:69" x14ac:dyDescent="0.15">
      <c r="V50" s="11"/>
      <c r="W50" s="35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Q50" t="s">
        <v>65</v>
      </c>
    </row>
    <row r="51" spans="22:69" x14ac:dyDescent="0.15">
      <c r="V51" s="11"/>
      <c r="W51" s="35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Q51" t="s">
        <v>66</v>
      </c>
    </row>
    <row r="52" spans="22:69" x14ac:dyDescent="0.15">
      <c r="V52" s="11"/>
      <c r="W52" s="35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</row>
    <row r="53" spans="22:69" x14ac:dyDescent="0.15">
      <c r="V53" s="11"/>
      <c r="W53" s="35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</row>
    <row r="54" spans="22:69" x14ac:dyDescent="0.15">
      <c r="V54" s="11"/>
      <c r="W54" s="35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</row>
    <row r="55" spans="22:69" x14ac:dyDescent="0.15">
      <c r="V55" s="11"/>
      <c r="W55" s="35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</row>
    <row r="56" spans="22:69" x14ac:dyDescent="0.15">
      <c r="V56" s="11"/>
      <c r="W56" s="35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</row>
    <row r="57" spans="22:69" x14ac:dyDescent="0.15">
      <c r="V57" s="11"/>
      <c r="W57" s="35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</row>
    <row r="58" spans="22:69" x14ac:dyDescent="0.15">
      <c r="V58" s="11"/>
      <c r="W58" s="35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</row>
    <row r="59" spans="22:69" x14ac:dyDescent="0.15">
      <c r="V59" s="11"/>
      <c r="W59" s="35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</row>
    <row r="60" spans="22:69" x14ac:dyDescent="0.15">
      <c r="V60" s="11"/>
      <c r="W60" s="35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</row>
    <row r="61" spans="22:69" x14ac:dyDescent="0.15">
      <c r="V61" s="11"/>
      <c r="W61" s="35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</row>
    <row r="62" spans="22:69" x14ac:dyDescent="0.15">
      <c r="V62" s="11"/>
      <c r="W62" s="35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</row>
    <row r="63" spans="22:69" x14ac:dyDescent="0.15">
      <c r="V63" s="11"/>
      <c r="W63" s="35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</row>
    <row r="64" spans="22:69" x14ac:dyDescent="0.15">
      <c r="V64" s="11"/>
      <c r="W64" s="35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</row>
    <row r="65" spans="22:64" x14ac:dyDescent="0.15">
      <c r="V65" s="11"/>
      <c r="W65" s="35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</row>
    <row r="66" spans="22:64" x14ac:dyDescent="0.15">
      <c r="V66" s="11"/>
      <c r="W66" s="35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</row>
    <row r="67" spans="22:64" x14ac:dyDescent="0.15">
      <c r="V67" s="11"/>
      <c r="W67" s="35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</row>
    <row r="68" spans="22:64" x14ac:dyDescent="0.15">
      <c r="V68" s="11"/>
      <c r="W68" s="35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</row>
    <row r="69" spans="22:64" x14ac:dyDescent="0.15">
      <c r="V69" s="11"/>
      <c r="W69" s="35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</row>
    <row r="70" spans="22:64" x14ac:dyDescent="0.15">
      <c r="V70" s="11"/>
      <c r="W70" s="35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</row>
    <row r="71" spans="22:64" x14ac:dyDescent="0.15">
      <c r="V71" s="11"/>
      <c r="W71" s="35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</row>
    <row r="72" spans="22:64" x14ac:dyDescent="0.15">
      <c r="V72" s="11"/>
      <c r="W72" s="35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</row>
    <row r="73" spans="22:64" x14ac:dyDescent="0.15">
      <c r="V73" s="11"/>
      <c r="W73" s="35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</row>
    <row r="74" spans="22:64" x14ac:dyDescent="0.15">
      <c r="V74" s="11"/>
      <c r="W74" s="35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</row>
    <row r="75" spans="22:64" x14ac:dyDescent="0.15">
      <c r="V75" s="11"/>
      <c r="W75" s="35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</row>
    <row r="76" spans="22:64" x14ac:dyDescent="0.15">
      <c r="V76" s="11"/>
      <c r="W76" s="35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</row>
    <row r="77" spans="22:64" x14ac:dyDescent="0.15">
      <c r="V77" s="11"/>
      <c r="W77" s="35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</row>
    <row r="78" spans="22:64" x14ac:dyDescent="0.15">
      <c r="V78" s="11"/>
      <c r="W78" s="35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</row>
    <row r="79" spans="22:64" x14ac:dyDescent="0.15">
      <c r="V79" s="11"/>
      <c r="W79" s="35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</row>
    <row r="80" spans="22:64" x14ac:dyDescent="0.15">
      <c r="V80" s="11"/>
      <c r="W80" s="35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</row>
    <row r="81" spans="22:64" x14ac:dyDescent="0.15">
      <c r="V81" s="11"/>
      <c r="W81" s="35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</row>
    <row r="82" spans="22:64" x14ac:dyDescent="0.15">
      <c r="V82" s="11"/>
      <c r="W82" s="35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</row>
    <row r="83" spans="22:64" x14ac:dyDescent="0.15">
      <c r="V83" s="11"/>
      <c r="W83" s="35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</row>
    <row r="84" spans="22:64" x14ac:dyDescent="0.15">
      <c r="V84" s="11"/>
      <c r="W84" s="35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  <c r="BL84" s="11"/>
    </row>
    <row r="85" spans="22:64" x14ac:dyDescent="0.15">
      <c r="V85" s="11"/>
      <c r="W85" s="35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  <c r="BL85" s="11"/>
    </row>
    <row r="86" spans="22:64" x14ac:dyDescent="0.15">
      <c r="V86" s="11"/>
      <c r="W86" s="35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</row>
  </sheetData>
  <mergeCells count="31">
    <mergeCell ref="BT3:BU3"/>
    <mergeCell ref="BO4:BQ4"/>
    <mergeCell ref="Y3:BL3"/>
    <mergeCell ref="A1:D1"/>
    <mergeCell ref="V22:X22"/>
    <mergeCell ref="V2:X2"/>
    <mergeCell ref="W3:X4"/>
    <mergeCell ref="W5:W8"/>
    <mergeCell ref="W9:W12"/>
    <mergeCell ref="W13:W16"/>
    <mergeCell ref="W17:W20"/>
    <mergeCell ref="A3:A4"/>
    <mergeCell ref="C4:J4"/>
    <mergeCell ref="V3:V4"/>
    <mergeCell ref="V5:V20"/>
    <mergeCell ref="L4:S4"/>
    <mergeCell ref="V24:X24"/>
    <mergeCell ref="A25:A26"/>
    <mergeCell ref="V25:V26"/>
    <mergeCell ref="W25:X26"/>
    <mergeCell ref="Y25:BL25"/>
    <mergeCell ref="V45:X45"/>
    <mergeCell ref="BT25:BU25"/>
    <mergeCell ref="C26:J26"/>
    <mergeCell ref="L26:S26"/>
    <mergeCell ref="BO26:BQ26"/>
    <mergeCell ref="V27:V43"/>
    <mergeCell ref="W27:W31"/>
    <mergeCell ref="W32:W35"/>
    <mergeCell ref="W36:W39"/>
    <mergeCell ref="W40:W43"/>
  </mergeCells>
  <phoneticPr fontId="1"/>
  <pageMargins left="0.25" right="0.25" top="0.37" bottom="0.4" header="0.3" footer="0.3"/>
  <pageSetup paperSize="8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2:AN27"/>
  <sheetViews>
    <sheetView tabSelected="1" view="pageBreakPreview" topLeftCell="A4" zoomScale="57" zoomScaleNormal="55" zoomScaleSheetLayoutView="57" workbookViewId="0">
      <selection activeCell="J16" sqref="J16"/>
    </sheetView>
  </sheetViews>
  <sheetFormatPr defaultRowHeight="13.5" x14ac:dyDescent="0.15"/>
  <cols>
    <col min="1" max="1" width="21.875" customWidth="1"/>
    <col min="2" max="2" width="17.5" customWidth="1"/>
    <col min="3" max="19" width="7.625" customWidth="1"/>
    <col min="20" max="20" width="16" customWidth="1"/>
    <col min="21" max="21" width="3.75" customWidth="1"/>
    <col min="22" max="38" width="9.625" customWidth="1"/>
  </cols>
  <sheetData>
    <row r="2" spans="1:32" ht="33" customHeight="1" x14ac:dyDescent="0.15">
      <c r="A2" s="233" t="s">
        <v>27</v>
      </c>
      <c r="B2" s="238"/>
      <c r="I2" s="216"/>
      <c r="J2" s="216"/>
    </row>
    <row r="3" spans="1:32" ht="33" customHeight="1" x14ac:dyDescent="0.15">
      <c r="A3" s="234"/>
      <c r="B3" s="234"/>
      <c r="C3" s="339" t="str">
        <f>データ入力!$A$3&amp;"小学校"</f>
        <v>0小学校</v>
      </c>
      <c r="D3" s="339"/>
      <c r="E3" s="339"/>
      <c r="F3" s="339"/>
      <c r="G3" s="339"/>
      <c r="H3" s="339"/>
      <c r="I3" s="216"/>
      <c r="J3" s="216"/>
      <c r="K3" s="339" t="str">
        <f>"６年"&amp;IF(データ入力!$T$3="","",DBCS(データ入力!$T$3)&amp;"組")</f>
        <v>６年０組</v>
      </c>
      <c r="L3" s="339"/>
      <c r="M3" s="339"/>
      <c r="R3" s="32"/>
      <c r="S3" s="32"/>
    </row>
    <row r="4" spans="1:32" ht="33" customHeight="1" x14ac:dyDescent="0.15">
      <c r="A4" s="234"/>
      <c r="B4" s="234"/>
      <c r="C4" s="237"/>
      <c r="D4" s="237"/>
      <c r="E4" s="237"/>
      <c r="F4" s="237"/>
      <c r="G4" s="237"/>
      <c r="H4" s="237"/>
      <c r="I4" s="216"/>
      <c r="J4" s="216"/>
      <c r="K4" s="237"/>
      <c r="L4" s="237"/>
      <c r="M4" s="237"/>
      <c r="R4" s="32"/>
      <c r="S4" s="32"/>
    </row>
    <row r="5" spans="1:32" ht="33" customHeight="1" thickBot="1" x14ac:dyDescent="0.2">
      <c r="A5" s="234"/>
      <c r="B5" s="234"/>
      <c r="C5" s="237"/>
      <c r="D5" s="237"/>
      <c r="E5" s="237"/>
      <c r="F5" s="237"/>
      <c r="G5" s="237"/>
      <c r="H5" s="237"/>
      <c r="I5" s="216"/>
      <c r="J5" s="216"/>
      <c r="K5" s="237"/>
      <c r="L5" s="237"/>
      <c r="M5" s="237"/>
      <c r="R5" s="32"/>
      <c r="S5" s="32"/>
    </row>
    <row r="6" spans="1:32" ht="33" customHeight="1" thickBot="1" x14ac:dyDescent="0.2">
      <c r="A6" s="234"/>
      <c r="B6" s="234"/>
      <c r="C6" s="276" t="s">
        <v>18</v>
      </c>
      <c r="D6" s="277"/>
      <c r="E6" s="240"/>
      <c r="F6" s="240"/>
      <c r="G6" s="240"/>
      <c r="H6" s="278"/>
      <c r="I6" s="276" t="s">
        <v>18</v>
      </c>
      <c r="J6" s="216"/>
      <c r="K6" s="240"/>
      <c r="L6" s="240"/>
      <c r="M6" s="240"/>
      <c r="R6" s="239" t="s">
        <v>49</v>
      </c>
      <c r="S6" s="242" t="s">
        <v>19</v>
      </c>
      <c r="V6" s="4"/>
    </row>
    <row r="7" spans="1:32" ht="6.95" customHeight="1" x14ac:dyDescent="0.15">
      <c r="A7" s="234"/>
      <c r="B7" s="234"/>
      <c r="C7" s="32"/>
      <c r="D7" s="273"/>
      <c r="E7" s="273"/>
      <c r="F7" s="273"/>
      <c r="G7" s="273"/>
      <c r="H7" s="273"/>
      <c r="I7" s="32"/>
      <c r="J7" s="238"/>
      <c r="K7" s="234"/>
      <c r="L7" s="234"/>
      <c r="M7" s="234"/>
      <c r="N7" s="11"/>
      <c r="O7" s="11"/>
      <c r="P7" s="11"/>
      <c r="Q7" s="11"/>
      <c r="R7" s="274"/>
      <c r="S7" s="275"/>
      <c r="V7" s="4"/>
    </row>
    <row r="8" spans="1:32" ht="18" customHeight="1" x14ac:dyDescent="0.15">
      <c r="A8" s="218"/>
      <c r="B8" s="219"/>
      <c r="C8" s="336" t="s">
        <v>46</v>
      </c>
      <c r="D8" s="337"/>
      <c r="E8" s="337"/>
      <c r="F8" s="337"/>
      <c r="G8" s="337"/>
      <c r="H8" s="337"/>
      <c r="I8" s="337"/>
      <c r="J8" s="337"/>
      <c r="K8" s="337"/>
      <c r="L8" s="337"/>
      <c r="M8" s="337"/>
      <c r="N8" s="337"/>
      <c r="O8" s="337"/>
      <c r="P8" s="337"/>
      <c r="Q8" s="337"/>
      <c r="R8" s="337"/>
      <c r="S8" s="337"/>
      <c r="T8" s="338"/>
      <c r="U8" s="95"/>
      <c r="V8" s="4"/>
    </row>
    <row r="9" spans="1:32" ht="60.6" customHeight="1" thickBot="1" x14ac:dyDescent="0.2">
      <c r="A9" s="220"/>
      <c r="B9" s="221"/>
      <c r="C9" s="223">
        <v>1</v>
      </c>
      <c r="D9" s="222">
        <v>2</v>
      </c>
      <c r="E9" s="222">
        <v>3</v>
      </c>
      <c r="F9" s="222">
        <v>4</v>
      </c>
      <c r="G9" s="222">
        <v>5</v>
      </c>
      <c r="H9" s="222">
        <v>6</v>
      </c>
      <c r="I9" s="223">
        <v>7</v>
      </c>
      <c r="J9" s="224">
        <v>8</v>
      </c>
      <c r="K9" s="223">
        <v>9</v>
      </c>
      <c r="L9" s="223">
        <v>10</v>
      </c>
      <c r="M9" s="223">
        <v>11</v>
      </c>
      <c r="N9" s="223">
        <v>12</v>
      </c>
      <c r="O9" s="223">
        <v>13</v>
      </c>
      <c r="P9" s="223">
        <v>14</v>
      </c>
      <c r="Q9" s="223">
        <v>15</v>
      </c>
      <c r="R9" s="223">
        <v>99</v>
      </c>
      <c r="S9" s="225">
        <v>0</v>
      </c>
      <c r="T9" s="243" t="s">
        <v>51</v>
      </c>
      <c r="V9" s="4"/>
    </row>
    <row r="10" spans="1:32" ht="60" customHeight="1" thickBot="1" x14ac:dyDescent="0.2">
      <c r="A10" s="340" t="s">
        <v>61</v>
      </c>
      <c r="B10" s="236" t="s">
        <v>50</v>
      </c>
      <c r="C10" s="253">
        <f>データ入力!AR30</f>
        <v>0</v>
      </c>
      <c r="D10" s="254">
        <f>データ入力!AS30</f>
        <v>0</v>
      </c>
      <c r="E10" s="255">
        <f>データ入力!AT30</f>
        <v>0</v>
      </c>
      <c r="F10" s="255">
        <f>データ入力!AU30</f>
        <v>0</v>
      </c>
      <c r="G10" s="255">
        <f>データ入力!AV30</f>
        <v>0</v>
      </c>
      <c r="H10" s="256">
        <f>データ入力!AW30</f>
        <v>0</v>
      </c>
      <c r="I10" s="257">
        <f>データ入力!AX30</f>
        <v>0</v>
      </c>
      <c r="J10" s="254">
        <f>データ入力!AY30</f>
        <v>0</v>
      </c>
      <c r="K10" s="255">
        <f>データ入力!AZ30</f>
        <v>0</v>
      </c>
      <c r="L10" s="255">
        <f>データ入力!BA30</f>
        <v>0</v>
      </c>
      <c r="M10" s="255">
        <f>データ入力!BB30</f>
        <v>0</v>
      </c>
      <c r="N10" s="255">
        <f>データ入力!BC30</f>
        <v>0</v>
      </c>
      <c r="O10" s="255">
        <f>データ入力!BD30</f>
        <v>0</v>
      </c>
      <c r="P10" s="255">
        <f>データ入力!BE30</f>
        <v>0</v>
      </c>
      <c r="Q10" s="255">
        <f>データ入力!BF30</f>
        <v>0</v>
      </c>
      <c r="R10" s="258">
        <f>データ入力!BG30</f>
        <v>0</v>
      </c>
      <c r="S10" s="259">
        <f>データ入力!BH30</f>
        <v>0</v>
      </c>
      <c r="T10" s="266">
        <f>データ入力!BI30</f>
        <v>0</v>
      </c>
      <c r="W10" s="39"/>
      <c r="AF10" s="282"/>
    </row>
    <row r="11" spans="1:32" ht="60" customHeight="1" thickBot="1" x14ac:dyDescent="0.2">
      <c r="A11" s="341"/>
      <c r="B11" s="235" t="s">
        <v>52</v>
      </c>
      <c r="C11" s="267" t="e">
        <f>IF(C10="",0,ROUND(C10/$T10,3)*100)</f>
        <v>#DIV/0!</v>
      </c>
      <c r="D11" s="268" t="e">
        <f t="shared" ref="D11:S11" si="0">IF(D10="",0,ROUND(D10/$T10,3)*100)</f>
        <v>#DIV/0!</v>
      </c>
      <c r="E11" s="269" t="e">
        <f t="shared" si="0"/>
        <v>#DIV/0!</v>
      </c>
      <c r="F11" s="269" t="e">
        <f t="shared" si="0"/>
        <v>#DIV/0!</v>
      </c>
      <c r="G11" s="269" t="e">
        <f t="shared" si="0"/>
        <v>#DIV/0!</v>
      </c>
      <c r="H11" s="270" t="e">
        <f t="shared" si="0"/>
        <v>#DIV/0!</v>
      </c>
      <c r="I11" s="267" t="e">
        <f t="shared" si="0"/>
        <v>#DIV/0!</v>
      </c>
      <c r="J11" s="268" t="e">
        <f t="shared" si="0"/>
        <v>#DIV/0!</v>
      </c>
      <c r="K11" s="269" t="e">
        <f t="shared" si="0"/>
        <v>#DIV/0!</v>
      </c>
      <c r="L11" s="269" t="e">
        <f t="shared" si="0"/>
        <v>#DIV/0!</v>
      </c>
      <c r="M11" s="269" t="e">
        <f t="shared" si="0"/>
        <v>#DIV/0!</v>
      </c>
      <c r="N11" s="269" t="e">
        <f t="shared" si="0"/>
        <v>#DIV/0!</v>
      </c>
      <c r="O11" s="269" t="e">
        <f t="shared" si="0"/>
        <v>#DIV/0!</v>
      </c>
      <c r="P11" s="269" t="e">
        <f t="shared" si="0"/>
        <v>#DIV/0!</v>
      </c>
      <c r="Q11" s="269" t="e">
        <f t="shared" si="0"/>
        <v>#DIV/0!</v>
      </c>
      <c r="R11" s="271" t="e">
        <f t="shared" si="0"/>
        <v>#DIV/0!</v>
      </c>
      <c r="S11" s="272" t="e">
        <f t="shared" si="0"/>
        <v>#DIV/0!</v>
      </c>
      <c r="T11" s="342" t="e">
        <f>SUM(C11,I11)</f>
        <v>#DIV/0!</v>
      </c>
      <c r="W11" s="39"/>
    </row>
    <row r="12" spans="1:32" s="4" customFormat="1" ht="60" customHeight="1" thickBot="1" x14ac:dyDescent="0.2">
      <c r="A12" s="217" t="s">
        <v>62</v>
      </c>
      <c r="B12" s="241" t="s">
        <v>53</v>
      </c>
      <c r="C12" s="260"/>
      <c r="D12" s="261"/>
      <c r="E12" s="262"/>
      <c r="F12" s="262"/>
      <c r="G12" s="262"/>
      <c r="H12" s="263"/>
      <c r="I12" s="260"/>
      <c r="J12" s="261"/>
      <c r="K12" s="262"/>
      <c r="L12" s="262"/>
      <c r="M12" s="262"/>
      <c r="N12" s="262"/>
      <c r="O12" s="262"/>
      <c r="P12" s="262"/>
      <c r="Q12" s="262"/>
      <c r="R12" s="264"/>
      <c r="S12" s="265"/>
      <c r="T12" s="343">
        <f>SUM(C12,I12)</f>
        <v>0</v>
      </c>
      <c r="V12" s="226"/>
      <c r="W12" s="226"/>
    </row>
    <row r="13" spans="1:32" s="4" customFormat="1" ht="60" customHeight="1" thickBot="1" x14ac:dyDescent="0.2">
      <c r="A13" s="217" t="s">
        <v>63</v>
      </c>
      <c r="B13" s="241" t="s">
        <v>52</v>
      </c>
      <c r="C13" s="249"/>
      <c r="D13" s="244"/>
      <c r="E13" s="245"/>
      <c r="F13" s="245"/>
      <c r="G13" s="245"/>
      <c r="H13" s="246"/>
      <c r="I13" s="249"/>
      <c r="J13" s="244"/>
      <c r="K13" s="245"/>
      <c r="L13" s="245"/>
      <c r="M13" s="245"/>
      <c r="N13" s="245"/>
      <c r="O13" s="245"/>
      <c r="P13" s="245"/>
      <c r="Q13" s="245"/>
      <c r="R13" s="247"/>
      <c r="S13" s="248"/>
      <c r="T13" s="344">
        <f t="shared" ref="T13:T15" si="1">SUM(C13,I13)</f>
        <v>0</v>
      </c>
      <c r="W13" s="226"/>
    </row>
    <row r="14" spans="1:32" s="4" customFormat="1" ht="60" customHeight="1" thickBot="1" x14ac:dyDescent="0.2">
      <c r="A14" s="217" t="s">
        <v>47</v>
      </c>
      <c r="B14" s="241" t="s">
        <v>52</v>
      </c>
      <c r="C14" s="249">
        <v>34.9</v>
      </c>
      <c r="D14" s="244">
        <v>1.8</v>
      </c>
      <c r="E14" s="245">
        <v>0.5</v>
      </c>
      <c r="F14" s="245">
        <v>2.5</v>
      </c>
      <c r="G14" s="245">
        <v>2.9</v>
      </c>
      <c r="H14" s="246">
        <v>0.2</v>
      </c>
      <c r="I14" s="249">
        <v>13.8</v>
      </c>
      <c r="J14" s="244">
        <v>5.0999999999999996</v>
      </c>
      <c r="K14" s="245">
        <v>0.3</v>
      </c>
      <c r="L14" s="245">
        <v>0.5</v>
      </c>
      <c r="M14" s="245">
        <v>0.8</v>
      </c>
      <c r="N14" s="245">
        <v>0.3</v>
      </c>
      <c r="O14" s="245">
        <v>0.2</v>
      </c>
      <c r="P14" s="245">
        <v>19.399999999999999</v>
      </c>
      <c r="Q14" s="245">
        <v>1.6</v>
      </c>
      <c r="R14" s="247">
        <v>11.9</v>
      </c>
      <c r="S14" s="248">
        <v>3.5</v>
      </c>
      <c r="T14" s="344">
        <f t="shared" si="1"/>
        <v>48.7</v>
      </c>
      <c r="W14" s="226"/>
    </row>
    <row r="15" spans="1:32" s="4" customFormat="1" ht="60" customHeight="1" thickBot="1" x14ac:dyDescent="0.2">
      <c r="A15" s="217" t="s">
        <v>48</v>
      </c>
      <c r="B15" s="241" t="s">
        <v>53</v>
      </c>
      <c r="C15" s="249">
        <v>37.6</v>
      </c>
      <c r="D15" s="244">
        <v>1.8</v>
      </c>
      <c r="E15" s="245">
        <v>0.7</v>
      </c>
      <c r="F15" s="245">
        <v>2.2000000000000002</v>
      </c>
      <c r="G15" s="245">
        <v>2.5</v>
      </c>
      <c r="H15" s="246">
        <v>0.1</v>
      </c>
      <c r="I15" s="249">
        <v>17.899999999999999</v>
      </c>
      <c r="J15" s="244">
        <v>6.3</v>
      </c>
      <c r="K15" s="245">
        <v>0.4</v>
      </c>
      <c r="L15" s="245">
        <v>0.6</v>
      </c>
      <c r="M15" s="245">
        <v>0.8</v>
      </c>
      <c r="N15" s="245">
        <v>0.3</v>
      </c>
      <c r="O15" s="245">
        <v>0.1</v>
      </c>
      <c r="P15" s="245">
        <v>13.4</v>
      </c>
      <c r="Q15" s="245">
        <v>1.6</v>
      </c>
      <c r="R15" s="247">
        <v>10.3</v>
      </c>
      <c r="S15" s="248">
        <v>3.4</v>
      </c>
      <c r="T15" s="344">
        <f t="shared" si="1"/>
        <v>55.5</v>
      </c>
      <c r="W15" s="226"/>
    </row>
    <row r="16" spans="1:32" s="4" customFormat="1" ht="60" customHeight="1" x14ac:dyDescent="0.15">
      <c r="A16" s="250"/>
      <c r="B16" s="250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  <c r="R16" s="251"/>
      <c r="S16" s="251"/>
      <c r="T16" s="252"/>
      <c r="U16" s="10"/>
      <c r="W16" s="226"/>
    </row>
    <row r="17" spans="1:40" s="4" customFormat="1" ht="60" customHeight="1" x14ac:dyDescent="0.15">
      <c r="A17" s="250"/>
      <c r="B17" s="250"/>
      <c r="C17" s="251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251"/>
      <c r="Q17" s="251"/>
      <c r="R17" s="251"/>
      <c r="S17" s="251"/>
      <c r="T17" s="252"/>
      <c r="U17" s="10"/>
      <c r="W17" s="226"/>
    </row>
    <row r="18" spans="1:40" s="4" customFormat="1" ht="40.15" customHeight="1" x14ac:dyDescent="0.15">
      <c r="A18" s="227"/>
      <c r="B18" s="227"/>
      <c r="C18" s="229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W18" s="226"/>
    </row>
    <row r="19" spans="1:40" s="4" customFormat="1" ht="40.15" customHeight="1" x14ac:dyDescent="0.15">
      <c r="A19" s="227"/>
      <c r="B19" s="227"/>
      <c r="C19" s="229"/>
      <c r="D19" s="229"/>
      <c r="E19" s="230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W19" s="226"/>
    </row>
    <row r="20" spans="1:40" s="4" customFormat="1" ht="40.15" customHeight="1" x14ac:dyDescent="0.15">
      <c r="A20" s="227"/>
      <c r="B20" s="227"/>
      <c r="C20" s="229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W20" s="226"/>
    </row>
    <row r="21" spans="1:40" s="4" customFormat="1" ht="40.15" customHeight="1" x14ac:dyDescent="0.15">
      <c r="A21" s="227"/>
      <c r="B21" s="227"/>
      <c r="C21" s="229"/>
      <c r="D21" s="228"/>
      <c r="E21" s="228"/>
      <c r="F21" s="228"/>
      <c r="G21" s="228"/>
      <c r="H21" s="228"/>
      <c r="I21" s="228"/>
      <c r="J21" s="228"/>
      <c r="K21" s="228"/>
      <c r="L21" s="228"/>
      <c r="M21" s="228"/>
      <c r="N21" s="228"/>
      <c r="O21" s="228"/>
      <c r="P21" s="228"/>
      <c r="Q21" s="228"/>
      <c r="R21" s="228"/>
      <c r="S21" s="228"/>
      <c r="T21" s="228"/>
      <c r="W21" s="226"/>
    </row>
    <row r="22" spans="1:40" s="4" customFormat="1" ht="40.15" customHeight="1" x14ac:dyDescent="0.15">
      <c r="A22" s="227"/>
      <c r="B22" s="227"/>
      <c r="C22" s="229"/>
      <c r="D22" s="228"/>
      <c r="E22" s="228"/>
      <c r="F22" s="228"/>
      <c r="G22" s="228"/>
      <c r="H22" s="228"/>
      <c r="I22" s="228"/>
      <c r="J22" s="228"/>
      <c r="K22" s="228"/>
      <c r="L22" s="228"/>
      <c r="M22" s="228"/>
      <c r="N22" s="228"/>
      <c r="O22" s="228"/>
      <c r="P22" s="228"/>
      <c r="Q22" s="228"/>
      <c r="R22" s="228"/>
      <c r="S22" s="228"/>
      <c r="T22" s="228"/>
      <c r="W22" s="226"/>
    </row>
    <row r="23" spans="1:40" s="4" customFormat="1" ht="40.15" customHeight="1" x14ac:dyDescent="0.15">
      <c r="A23" s="227"/>
      <c r="B23" s="227"/>
      <c r="C23" s="229"/>
      <c r="D23" s="228"/>
      <c r="E23" s="228"/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AN23" s="226"/>
    </row>
    <row r="24" spans="1:40" s="4" customFormat="1" ht="40.15" customHeight="1" x14ac:dyDescent="0.15">
      <c r="A24" s="227"/>
      <c r="B24" s="227"/>
      <c r="C24" s="229"/>
      <c r="D24" s="228"/>
      <c r="E24" s="228"/>
      <c r="F24" s="228"/>
      <c r="G24" s="228"/>
      <c r="H24" s="228"/>
      <c r="I24" s="228"/>
      <c r="J24" s="228"/>
      <c r="K24" s="228"/>
      <c r="L24" s="228"/>
      <c r="M24" s="228"/>
      <c r="N24" s="228"/>
      <c r="O24" s="228"/>
      <c r="P24" s="228"/>
      <c r="Q24" s="228"/>
      <c r="R24" s="228"/>
      <c r="S24" s="228"/>
      <c r="T24" s="228"/>
      <c r="AN24" s="226"/>
    </row>
    <row r="25" spans="1:40" s="4" customFormat="1" ht="40.15" customHeight="1" x14ac:dyDescent="0.15">
      <c r="A25" s="231"/>
      <c r="B25" s="231"/>
      <c r="C25" s="228"/>
      <c r="D25" s="229"/>
      <c r="E25" s="228"/>
      <c r="F25" s="228"/>
      <c r="G25" s="228"/>
      <c r="H25" s="228"/>
      <c r="I25" s="228"/>
      <c r="J25" s="228"/>
      <c r="K25" s="228"/>
      <c r="L25" s="228"/>
      <c r="M25" s="228"/>
      <c r="N25" s="228"/>
      <c r="O25" s="228"/>
      <c r="P25" s="228"/>
      <c r="Q25" s="228"/>
      <c r="R25" s="228"/>
      <c r="S25" s="228"/>
      <c r="T25" s="228"/>
      <c r="AN25" s="226"/>
    </row>
    <row r="26" spans="1:40" s="4" customFormat="1" ht="40.15" customHeight="1" x14ac:dyDescent="0.15">
      <c r="A26" s="231"/>
      <c r="B26" s="231"/>
      <c r="C26" s="228"/>
      <c r="D26" s="232"/>
      <c r="E26" s="229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8"/>
      <c r="AN26" s="226"/>
    </row>
    <row r="27" spans="1:40" ht="23.45" customHeight="1" x14ac:dyDescent="0.15"/>
  </sheetData>
  <sheetProtection algorithmName="SHA-512" hashValue="ApItO91m/x2GyjmOrdkvKyCsDLw3Z2qAH4pgahWJ1liB0BAR7HTcBzZ2pRLLiLmKI5PGlicPLzmFZahxyhg27A==" saltValue="fcCW8Hc3FeBpzzyuguQ1BQ==" spinCount="100000" sheet="1" objects="1" scenarios="1"/>
  <mergeCells count="4">
    <mergeCell ref="C8:T8"/>
    <mergeCell ref="K3:M3"/>
    <mergeCell ref="A10:A11"/>
    <mergeCell ref="C3:H3"/>
  </mergeCells>
  <phoneticPr fontId="10"/>
  <printOptions horizontalCentered="1"/>
  <pageMargins left="0.70866141732283472" right="0.70866141732283472" top="0.98425196850393704" bottom="0.74803149606299213" header="0.31496062992125984" footer="0.31496062992125984"/>
  <pageSetup paperSize="9" scale="4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はじめに</vt:lpstr>
      <vt:lpstr>データ入力</vt:lpstr>
      <vt:lpstr>個人正答数</vt:lpstr>
      <vt:lpstr>算数</vt:lpstr>
      <vt:lpstr>算数!Print_Area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島根県教育委員会</dc:creator>
  <cp:lastModifiedBy>福田　秀孝</cp:lastModifiedBy>
  <cp:lastPrinted>2024-04-02T09:31:05Z</cp:lastPrinted>
  <dcterms:created xsi:type="dcterms:W3CDTF">2015-04-12T02:02:41Z</dcterms:created>
  <dcterms:modified xsi:type="dcterms:W3CDTF">2025-04-02T03:32:49Z</dcterms:modified>
</cp:coreProperties>
</file>